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710"/>
  </bookViews>
  <sheets>
    <sheet name="T-2532-07-05-01-02-004" sheetId="16" r:id="rId1"/>
  </sheets>
  <calcPr calcId="124519"/>
</workbook>
</file>

<file path=xl/calcChain.xml><?xml version="1.0" encoding="utf-8"?>
<calcChain xmlns="http://schemas.openxmlformats.org/spreadsheetml/2006/main">
  <c r="E107" i="16"/>
  <c r="E108"/>
  <c r="J33"/>
  <c r="J97" l="1"/>
  <c r="J98"/>
  <c r="J99"/>
  <c r="J100"/>
  <c r="J101"/>
  <c r="J102"/>
  <c r="J103"/>
  <c r="J96"/>
  <c r="J94"/>
  <c r="J72"/>
  <c r="J73"/>
  <c r="J74"/>
  <c r="J75"/>
  <c r="J76"/>
  <c r="J77"/>
  <c r="J78"/>
  <c r="J79"/>
  <c r="J80"/>
  <c r="J81"/>
  <c r="J82"/>
  <c r="J83"/>
  <c r="J84"/>
  <c r="J85"/>
  <c r="J86"/>
  <c r="J87"/>
  <c r="J88"/>
  <c r="J89"/>
  <c r="J90"/>
  <c r="J91"/>
  <c r="J92"/>
  <c r="J93"/>
  <c r="J71"/>
  <c r="J6"/>
  <c r="J7"/>
  <c r="J8"/>
  <c r="J9"/>
  <c r="J10"/>
  <c r="J11"/>
  <c r="J12"/>
  <c r="J13"/>
  <c r="J14"/>
  <c r="J15"/>
  <c r="J16"/>
  <c r="J17"/>
  <c r="J18"/>
  <c r="J19"/>
  <c r="J20"/>
  <c r="J21"/>
  <c r="J22"/>
  <c r="J23"/>
  <c r="J24"/>
  <c r="J25"/>
  <c r="J26"/>
  <c r="J27"/>
  <c r="J28"/>
  <c r="J29"/>
  <c r="J30"/>
  <c r="J31"/>
  <c r="J32"/>
  <c r="J34"/>
  <c r="J35"/>
  <c r="J36"/>
  <c r="J37"/>
  <c r="J38"/>
  <c r="J39"/>
  <c r="J40"/>
  <c r="J41"/>
  <c r="J42"/>
  <c r="J43"/>
  <c r="J44"/>
  <c r="J45"/>
  <c r="J46"/>
  <c r="J47"/>
  <c r="J48"/>
  <c r="J49"/>
  <c r="J50"/>
  <c r="J51"/>
  <c r="J52"/>
  <c r="J53"/>
  <c r="J54"/>
  <c r="J55"/>
  <c r="J56"/>
  <c r="J57"/>
  <c r="J58"/>
  <c r="J59"/>
  <c r="J60"/>
  <c r="J61"/>
  <c r="J62"/>
  <c r="J63"/>
  <c r="J64"/>
  <c r="J65"/>
  <c r="J66"/>
  <c r="J67"/>
  <c r="J68"/>
  <c r="J5"/>
  <c r="J69" l="1"/>
  <c r="J104"/>
  <c r="E109" l="1"/>
</calcChain>
</file>

<file path=xl/sharedStrings.xml><?xml version="1.0" encoding="utf-8"?>
<sst xmlns="http://schemas.openxmlformats.org/spreadsheetml/2006/main" count="589" uniqueCount="249">
  <si>
    <t>Sl.No.</t>
  </si>
  <si>
    <t>Particulars</t>
  </si>
  <si>
    <t>SWR10343</t>
  </si>
  <si>
    <t>EA</t>
  </si>
  <si>
    <t>SWR10393</t>
  </si>
  <si>
    <t>SWR10107</t>
  </si>
  <si>
    <t>SWR10105</t>
  </si>
  <si>
    <t>SWR10356</t>
  </si>
  <si>
    <t>M3</t>
  </si>
  <si>
    <t>SWR20308</t>
  </si>
  <si>
    <t>SWR10206</t>
  </si>
  <si>
    <t>TO</t>
  </si>
  <si>
    <t>SWR10524</t>
  </si>
  <si>
    <t>SWR10357</t>
  </si>
  <si>
    <t>SMR11488</t>
  </si>
  <si>
    <t>KG</t>
  </si>
  <si>
    <t>SWR10359</t>
  </si>
  <si>
    <t>M</t>
  </si>
  <si>
    <t>SMR11487</t>
  </si>
  <si>
    <t>SWR12006</t>
  </si>
  <si>
    <t>SET</t>
  </si>
  <si>
    <t>SWR10732</t>
  </si>
  <si>
    <t>SWR10461</t>
  </si>
  <si>
    <t>SMR11482</t>
  </si>
  <si>
    <t>SMR11485</t>
  </si>
  <si>
    <t>SWR11862</t>
  </si>
  <si>
    <t>SWR10919</t>
  </si>
  <si>
    <t>RMT</t>
  </si>
  <si>
    <t>SWR10920</t>
  </si>
  <si>
    <t>SWR11890</t>
  </si>
  <si>
    <t>SMR40011</t>
  </si>
  <si>
    <t>SWR12331</t>
  </si>
  <si>
    <t>SWR10881</t>
  </si>
  <si>
    <t>SMR40009</t>
  </si>
  <si>
    <t>SWR10877</t>
  </si>
  <si>
    <t>SWR10199</t>
  </si>
  <si>
    <t>SWR10517</t>
  </si>
  <si>
    <t>SWR10917</t>
  </si>
  <si>
    <t>SWR11879</t>
  </si>
  <si>
    <t>SWR10238</t>
  </si>
  <si>
    <t>SWR10556</t>
  </si>
  <si>
    <t>SSR CODES</t>
  </si>
  <si>
    <t>Schedule Cost. (Excluding GST)</t>
  </si>
  <si>
    <t>SWR10391</t>
  </si>
  <si>
    <t>SWR20863</t>
  </si>
  <si>
    <t>SWR10204</t>
  </si>
  <si>
    <t>SWR10522</t>
  </si>
  <si>
    <t>SWR34179</t>
  </si>
  <si>
    <t>Hire-JCB to Level &amp; Clear the Site</t>
  </si>
  <si>
    <t>H</t>
  </si>
  <si>
    <t>SWR33015</t>
  </si>
  <si>
    <t>Excavation in Ordinary Soil</t>
  </si>
  <si>
    <t>SWR33041</t>
  </si>
  <si>
    <t>CRS Masonary CM(1:6) 2nd Sort</t>
  </si>
  <si>
    <t>SWR33052</t>
  </si>
  <si>
    <t>S&amp;Filling with Borrowed Gravel</t>
  </si>
  <si>
    <t>SWR33403</t>
  </si>
  <si>
    <t>S&amp;F MS Security Fencing Mesh (2"X2")</t>
  </si>
  <si>
    <t>M2</t>
  </si>
  <si>
    <t>SWR10988</t>
  </si>
  <si>
    <t>SWR20768</t>
  </si>
  <si>
    <t>Con of Plinth for 11kv VCB 1.8x1.8x0.75m</t>
  </si>
  <si>
    <t>SWR12005</t>
  </si>
  <si>
    <t>SWR10942</t>
  </si>
  <si>
    <t>SMR40025</t>
  </si>
  <si>
    <t>SMR40070</t>
  </si>
  <si>
    <t>SWR11861</t>
  </si>
  <si>
    <t>SWR10265</t>
  </si>
  <si>
    <t>SWR10583</t>
  </si>
  <si>
    <t>SWR11701</t>
  </si>
  <si>
    <t>SWR11712</t>
  </si>
  <si>
    <t>SWR10868</t>
  </si>
  <si>
    <t>SWR21241</t>
  </si>
  <si>
    <t>SMR11915</t>
  </si>
  <si>
    <t>SMR22473</t>
  </si>
  <si>
    <t>SMR40010</t>
  </si>
  <si>
    <t>SWR10879</t>
  </si>
  <si>
    <t>SWR12510</t>
  </si>
  <si>
    <t>SWR10743</t>
  </si>
  <si>
    <t>SMR11435</t>
  </si>
  <si>
    <t>SWR11435</t>
  </si>
  <si>
    <t>SMR11524</t>
  </si>
  <si>
    <t>SMR11914</t>
  </si>
  <si>
    <t>SWR11380</t>
  </si>
  <si>
    <t>DR</t>
  </si>
  <si>
    <t>TOTAL Schedule Cost. (Excluding GST)</t>
  </si>
  <si>
    <t>SWR10298</t>
  </si>
  <si>
    <t>civil works</t>
  </si>
  <si>
    <t>GST@18%</t>
  </si>
  <si>
    <t>SWR10398</t>
  </si>
  <si>
    <t xml:space="preserve">TOTAL Schedule Cost </t>
  </si>
  <si>
    <t xml:space="preserve">  Work Type eg.,     Earth Work, Electrical  works..etc., (Upto 200 Characters)</t>
  </si>
  <si>
    <t>Item Short Description</t>
  </si>
  <si>
    <t>APSS/Morth CI.Number  (Upto 200 characters)</t>
  </si>
  <si>
    <t>Rate INR upto 2 Decimals</t>
  </si>
  <si>
    <t>UOM    (upto 50 Characters)</t>
  </si>
  <si>
    <t>Amount  INR (Upto 2 Decimals)</t>
  </si>
  <si>
    <t>Erection work</t>
  </si>
  <si>
    <t>Supply work</t>
  </si>
  <si>
    <t>Supply of work</t>
  </si>
  <si>
    <t>As per relevent standard specification</t>
  </si>
  <si>
    <t>Excavation work</t>
  </si>
  <si>
    <t>LOADING work</t>
  </si>
  <si>
    <t>LOADING of work</t>
  </si>
  <si>
    <t>Civil work</t>
  </si>
  <si>
    <t>Estimate Quantity (Only figures)</t>
  </si>
  <si>
    <t>Earthing work</t>
  </si>
  <si>
    <t>Earthing of work</t>
  </si>
  <si>
    <t>UNLOADING work</t>
  </si>
  <si>
    <t>UNLOADING of work</t>
  </si>
  <si>
    <t>Civil of work</t>
  </si>
  <si>
    <t>Fabrication  of work</t>
  </si>
  <si>
    <t>SWR11039</t>
  </si>
  <si>
    <t>SWR11230</t>
  </si>
  <si>
    <t>SWR11231</t>
  </si>
  <si>
    <t>SWR11981</t>
  </si>
  <si>
    <t>SMR40080</t>
  </si>
  <si>
    <t>UNLOADING of 11 KV AB SWCH Con 200/400 A</t>
  </si>
  <si>
    <t>LOADING of R.S. Joists 175 x 85 mm</t>
  </si>
  <si>
    <t>UNLOADING of R.S. Joists 175 x 85 mm</t>
  </si>
  <si>
    <t>LOADING of MS Channel,Angles,Flats&amp;Rods</t>
  </si>
  <si>
    <t>UNLOADING of MS Channel,Angles,Flats&amp;Rod</t>
  </si>
  <si>
    <t>LOADING of 11 KV, 10 KA LAs Line type</t>
  </si>
  <si>
    <t>UNLOADING of 11 KV, 10 KA LAs Line type</t>
  </si>
  <si>
    <t>Load-PVC Control Cable 10C</t>
  </si>
  <si>
    <t>UnLoad-PVC Control Cable 10C</t>
  </si>
  <si>
    <t>S-Plain Switches</t>
  </si>
  <si>
    <t>F-Plain switches</t>
  </si>
  <si>
    <t>S-Indication LED Lamps(White,Blue,Amber)</t>
  </si>
  <si>
    <t>S-Self Iluminate 220V DC 22.5mm Push Btn</t>
  </si>
  <si>
    <t>Fix-Hylam sheet-Cutting of Panel</t>
  </si>
  <si>
    <t>Load-11/33KV XLPE UG Cable for all sizes</t>
  </si>
  <si>
    <t>Unload-11/33KV XLPE UG Cable all sizes</t>
  </si>
  <si>
    <t>Lay-DR 11KV 3x300sqmm UG Cb CC/BT Compsr</t>
  </si>
  <si>
    <t>11KV BAy AND VCB</t>
  </si>
  <si>
    <t>11KV UG cable</t>
  </si>
  <si>
    <t>SWR11982</t>
  </si>
  <si>
    <t>SMR40078</t>
  </si>
  <si>
    <t>SWR11990</t>
  </si>
  <si>
    <t>SWR25089</t>
  </si>
  <si>
    <t>SMR40085</t>
  </si>
  <si>
    <t>SMR11480</t>
  </si>
  <si>
    <t>SWR10386</t>
  </si>
  <si>
    <t>SMR11483</t>
  </si>
  <si>
    <t>S-MS Bolts &amp; Nuts,Washers etc.,</t>
  </si>
  <si>
    <t>S&amp;E-Smart RFID marker</t>
  </si>
  <si>
    <t>SWR34446</t>
  </si>
  <si>
    <t>SMR11594</t>
  </si>
  <si>
    <t>SWR33057</t>
  </si>
  <si>
    <t>S-3/4" dia 30m PVC Braided Hose Pipe</t>
  </si>
  <si>
    <t>S-90W LED fixture set</t>
  </si>
  <si>
    <t>S&amp;Spreading of 20mm HBG Metal</t>
  </si>
  <si>
    <t>Erection of AB Switches, VCBs, LAs, PTs, CTs, DTRs etc Erection of 11kv VCB</t>
  </si>
  <si>
    <t>Supply of earthing pipe with materials S-CI Pipe earthing 100mm dia 2.75m long</t>
  </si>
  <si>
    <t>Mass concreting of supports erected with CC (1:4:8) using 40 mm, HB G metal   including the cost of metal, sand, Cement and curing etc. Mass concreting of supports incl. cement</t>
  </si>
  <si>
    <t>Laying of 4 core/10 core 2.5 sq. mm.Copper control cable in
aready excavation trench including cost of providing single
compress glands at both ends . Lay-4C/10C 2.5Sqmm Control Cable</t>
  </si>
  <si>
    <t>Supply of earthing pipe with materials S-GI Bolts &amp; Nuts,Washers etc.,</t>
  </si>
  <si>
    <t>Wirring, commissioning and testing of Outdoor Sub-station
switchgear duly conducting the pre commissioning test as per
relevent standards &amp; issue of certificate by CEIG authorised
testing Engineer Testing of Outdoor SS switchgear</t>
  </si>
  <si>
    <t>Excavation of pits in hard rock not requiring blasting. (In hard murram / rock    boulders Exca Hard pit w/o blast 0.76X0.76X1.83M</t>
  </si>
  <si>
    <t>Loading of 11KV AB Switch Conventional type LOADING of 11 KV AB SWCH Con 200/400 A</t>
  </si>
  <si>
    <t>Supply of Alluminum PT clamps conforming to A6 of IS 617,
with hot dip galvanised bolts and nuts suitable for single zebra
/ Panther Sup PT clamps for single zebra / Panther</t>
  </si>
  <si>
    <t>Earth rods with (1) reputed make ISI PVC pipe of 5 feet length, 3 mm thickness, 32 mm dia   inside cane wood stick closed both top &amp; bottom ends with caps, (2) reputed make ISI  (Finolex/ Polycab/ Havells) first quality flexible PVC wire of 6 Sq.mm multi-strand copper 10
Mtrs length one side crimped with a suitable copper lug, other side fixed with a lug, bolt &amp;  nut to a suitable 3 inch long copper heavy duty crocodile clip having insulated sleeves, (3)   Copper flat of size 25 mm width 3 mm thick 250 mm length make hook shape fixed to the
PVC pipe with 2 No.s 6 mm dia 65 mm length hot dip galvanized bolts triple nuts with a 2  mm thick spring washer and 1 mm thick 4 flat washers and fixing of the copper wire to the   bolts with lugs.Supply of Danger boards with clamps</t>
  </si>
  <si>
    <t>Labour for Fixing of all types of clamps Labour for Fixing of all types of clamps</t>
  </si>
  <si>
    <t>Erection of AB Switch and aligment complete Erection of  11kv ABSwitch incl earthing</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</si>
  <si>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&gt;10 &amp; &lt;20Km</t>
  </si>
  <si>
    <t>Loading of 11 KV VCBs along with Panel boards LOADING of 11 KV VCBs&amp;Panel boards</t>
  </si>
  <si>
    <t>Un loading of 11 KV VCBs along with Panel boards UNLOADING of 11 KV VCBs&amp;Panel boards</t>
  </si>
  <si>
    <t>Erection of pole in position, aligning and setting to work, fixing of cross arms and  top clamps, earthing of supports, back filling with earth and stones properly  ramming including transport of materials from road side to location excluding pit   excavation R.S. joist box poles erection complete</t>
  </si>
  <si>
    <t>Supply of earthing pipe with materials  S-CI Pipe earthing 100mm dia 2.75m long</t>
  </si>
  <si>
    <t>Cutting charges for MS Sections Cutting Charges for RS joist 175x85mm</t>
  </si>
  <si>
    <t>Providing of RCC Collar guarding to the existing earth pits with
damaged masonry including dismantling and removing of
existing masonry and fixing the RCC collar of 0.60 M dia X
0.50 M height ERECT. OF LINES-Providing of RCC collar</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</si>
  <si>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</si>
  <si>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Hoisting of Insulators and hardware, stretching the conductor
and stringing of 11 kV bus comprising of three phases with
Single Zebra/panther conductor to a tension of 450kgs.(Bus
section of 3.5mt) Hoisting post ins&amp;hrd wr 1panther 11kv</t>
  </si>
  <si>
    <t>Supply of Tension Hardware 3 Bolted for single Zebra/panther
with 150 mm spacing. S-Tension HW 3Bolt 1Zebra/Pnthr 150mm</t>
  </si>
  <si>
    <t xml:space="preserve">Coping &amp; Muffing-Iron Pole Coping of 1.5'x1.5'x1 with 1:8 slope Using form boxes
(0.031Cumt </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</si>
  <si>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</si>
  <si>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Supply of clamps as per IS 5561- 1970 , 12mm thickness with Alluminum and   Alluminum alloy conforming to A6 of IS 617 1994 &amp; hot dip galvanised with Nuts &amp;  Bolts including spring washers conforming to IS 2633-1964, IS 1363-1967, IS1367-
1961) Supply of I-Bolts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</si>
  <si>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 Material for 1st coat Al. Painting.</t>
  </si>
  <si>
    <t>Labour charges for painting including scratching and cleaning
of Sub-station structures of 1st coat of Aluminium Labour for 1st coat Al. Painting.</t>
  </si>
  <si>
    <t>Supply of material cost for Second coat of 1st Grade
Aluminium Paint, brushes, etc. Sup Material for 2nd coat Al. Painting.</t>
  </si>
  <si>
    <t>Labour charges for painting including scratching and
cleaning of Sub-station structures of 2nd coat of Aluminium Labour for 2nd coat Al. Painting.</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</si>
  <si>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earth mat,excavation 75x 8mm</t>
  </si>
  <si>
    <t>Fabrication and connecting to risers from earth mat to structures, equipment,   marshalling boxes, electrical panels, PLCC panels, fencing posts etc. Earthing for raisers of SS Flat 50x6 mm.</t>
  </si>
  <si>
    <t>Cable terminations to the switch gear marshalling boxes/panel
terminal blocks/control and relay panels LT AC panel including
providing suitable ferrules and lugs as per specification
(including cost of ferrules, lugs and glands) L-Cable Termination to Switchgear</t>
  </si>
  <si>
    <t>Making of coil earthing pole with 8mm GI wireNut&amp;Bolts for AB
Switch AB Switch Coil Earthing GI No. 8 Wire</t>
  </si>
  <si>
    <t>Painting of operating rods of 33kV, 11kV AB switches with
post office red colour (including cost of paint) Painting AB switch OP rods with PO red</t>
  </si>
  <si>
    <t>Painting of all suppports to a height of 0.3m coping with
bituminous paint (black colour) and painting of coping with two
coats of white cement (including cost of paint) Painting of supports to a height of 0.3M</t>
  </si>
  <si>
    <t>Supply of earthing pipe with materials S-Earthing GI flat 25x3 mm incl material</t>
  </si>
  <si>
    <t>Earth work excavation of in all soils except hard rock requiring
blasting. Excavate-Pit in Soil except Hrd Rck</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</si>
  <si>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</si>
  <si>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Sub-transport of poles upto Workspot upto 10KM (Including loading and unloading) SubTrnsprt 9M PSCC Pole incl. L&amp;UL&lt;10KM</t>
  </si>
  <si>
    <t>Raising of double run cable on already erected support with wooden / MS clamps   and connecting it to over head line with cable jumpers including cost of required  wooden cleats, lugs and bolts and nuts through GI pipe (excluding the cost of GI  pipe) Raise-DR 11KV 3x300sqmm UG Cb on support</t>
  </si>
  <si>
    <t>Cost of Pipes and slabs S-4" BClass GI pipe 3.65mm thck 12.2Kg/M</t>
  </si>
  <si>
    <t>Making 11 KV 3x300 Sqmm Cable Out Door/Indoor end
termination OD/Idoor end termination 11kv 3x300 xlpe</t>
  </si>
  <si>
    <t>Across the CC/ BT road crossing multi layer road requiring compressor (excluding  the cost of Hume pipe) Lay-2nd Cable in Excavated Trench</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</si>
  <si>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</si>
  <si>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Erection of AB Switches, VCBs, LAs, PTs, CTs, DTRs etc Erect of  11kvLA line type incl earthing</t>
  </si>
  <si>
    <t>Excavation of pits in all soils except hard rock requiring blasting EXCAVATION OF PIT (2.6" x 2.6" x 5.0')</t>
  </si>
  <si>
    <t>Transport of conductor drums, cable drums, fragile material such as kiosks, VCBs,  control panels, current transformers, boosters, lightning arrestors, insulators,  transformers, meters (which are less in weight and occupy more space) (excluding  of loading unloading)Transport of Cond Drum,VCBs &gt;20 &amp; &lt;30Km</t>
  </si>
  <si>
    <t>Loading of 11KV/33KV XLPE UG Cable for all sizes Load-11/33KV XLPE UG Cable for all sizes</t>
  </si>
  <si>
    <t>Un loading of 11KV/33KV XLPE UG Cable for all sizes Unload-11/33KV XLPE UG Cable all sizes</t>
  </si>
  <si>
    <t>Providing of RCC Collar guarding to the existing earth pits with   damaged masonry including dismantling and removing of  existing masonry and fixing the RCC collar of 0.60 M dia X  0.50 M height ERECT. OF LINES-Providing of RCC collar</t>
  </si>
  <si>
    <t>Raising of double run cable on already erected support with wooden / MS clamps  and connecting it to over head line with cable jumpers including cost of required wooden cleats, lugs and bolts and nuts through GI pipe (excluding the cost of GI pipe) Raise-DR 11KV 3x185sqmm UG Cb on support</t>
  </si>
  <si>
    <t>Supply of 150 mm Hume pipe of class NP3 with compresive
strength of 35N/mm2 for 28 days curing,barewall thickness of
30mm,1.25kG linear/meter and withstanding capability of
22.50KN/linear meter as per IS 458-1993. Supply of 150 mm Hume pipe of class NP3</t>
  </si>
  <si>
    <t>Across the CC/ BT road crossing multi layer road requiring compressor (excluding  the cost of Hume pipe) Lay-DR 11KV 3x185sqmm UG Cb CC/BT RdCrsg</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</si>
  <si>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</si>
  <si>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Excavation of pits in all soils except hard rock requiring blasting EXCAVATION OF PIT (2.6" x 2.6" x 6.0")</t>
  </si>
  <si>
    <t>Making of Straight through joints Straight through joint 11kv 3x300 xlpe</t>
  </si>
  <si>
    <t>Supply of earthing pipe with materials S-CI Pipe earthing 80mm dia 2.75m long</t>
  </si>
  <si>
    <t>Providing of earthing with excavation of earth pit (0.6 x0.6x2.4
Mts.) duly filling with bentonite, earth , running of earth wire
etc., complete, including cost of bentonite and excluding cost
of RCC collar of size 0.75M dia x 0.5 M heigh ERECT. OF LINES-Providing of earthing</t>
  </si>
  <si>
    <t>Electrical work</t>
  </si>
  <si>
    <t>Electrical  work</t>
  </si>
  <si>
    <t>Loading of work</t>
  </si>
  <si>
    <t>Transportation  of work</t>
  </si>
  <si>
    <t>Electrical   work</t>
  </si>
  <si>
    <t>Civil  work</t>
  </si>
  <si>
    <t xml:space="preserve">Electrical Work </t>
  </si>
  <si>
    <t>Painting of work</t>
  </si>
  <si>
    <t>Laying of work</t>
  </si>
  <si>
    <t>Electrical   of work</t>
  </si>
  <si>
    <t>Erection of 11KV 400/200A Conventional type AB Switch  including fixing of cross angles and alignment complete Erection of  11kv ABSwitch incl earthing</t>
  </si>
  <si>
    <t>Supply of GI eath pipe with 40 mm dia,3mm thcikness with 2.0  M Length S-GI pipe earthing 40mm dia 2m long</t>
  </si>
  <si>
    <t>Excavation  work</t>
  </si>
  <si>
    <t>Erection  work</t>
  </si>
  <si>
    <t>Unloading  work</t>
  </si>
  <si>
    <t>Supply   work</t>
  </si>
  <si>
    <t>Loading work</t>
  </si>
  <si>
    <t>Supply  work</t>
  </si>
  <si>
    <t>Painting work</t>
  </si>
  <si>
    <t>Transportation work</t>
  </si>
  <si>
    <t>Laying work</t>
  </si>
  <si>
    <t>Unloading work</t>
  </si>
  <si>
    <t>Providing of RCC Collar work</t>
  </si>
  <si>
    <t>Mass concreting of supports work</t>
  </si>
  <si>
    <t>Laying   work</t>
  </si>
  <si>
    <t>Elecrical  work</t>
  </si>
  <si>
    <t>Fabrication   work</t>
  </si>
  <si>
    <t>UNLOADING  work</t>
  </si>
  <si>
    <t>LOADING  work</t>
  </si>
  <si>
    <t>UNLOADING
work</t>
  </si>
  <si>
    <t>LOADING 
work</t>
  </si>
  <si>
    <t>Erection fwork</t>
  </si>
  <si>
    <t>Supply  Work</t>
  </si>
  <si>
    <t>Raising of double run cable work</t>
  </si>
  <si>
    <t>Transportationn   work</t>
  </si>
  <si>
    <t xml:space="preserve">Supply of RCC cable Joint markers/ Cable route markers of  size 700 X 240 X 75 mm duly engraving with 5 mm thick  letters , CPDCL 33000/11000 Cable/Cable joint fixing the  300mm below ground level and 400mm above ground level  confirming to IS 5820 2001 S-RCC Cable Joint/Route Marker </t>
  </si>
  <si>
    <t>E- Procurment Schedule  (WBS No.T-2532-07-05-01-02-004)</t>
  </si>
  <si>
    <t xml:space="preserve">
E- Procurment Schedule for bifurcation of the existing 11KV Doolapally feeder emanating from 33/11 KV Doolapally SS by erection of   new 11KV feeder from the same SS which involves laying of 0.99KM 11KV 3X185sq.mm XLPE UG cable (Double Run)  along with bay extension &amp; erection of 1No. 11KV feeder VCB at 33/11 KV Doolapally SS in Kompally Section of  Quthbullapur Sub-Division in Medchal Division and the  work executed by the Construction Division of Medchal Circle  under T&amp;D Improvements to original works (Summer Action Plan-2026).
</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</si>
  <si>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Lay-DR 11KV 3x185sqmm UG Cb CC/BT Compsr</t>
  </si>
</sst>
</file>

<file path=xl/styles.xml><?xml version="1.0" encoding="utf-8"?>
<styleSheet xmlns="http://schemas.openxmlformats.org/spreadsheetml/2006/main">
  <fonts count="21">
    <font>
      <sz val="11"/>
      <color theme="1"/>
      <name val="Gautami"/>
      <family val="2"/>
      <scheme val="minor"/>
    </font>
    <font>
      <sz val="11"/>
      <color theme="1"/>
      <name val="Arial"/>
      <family val="2"/>
    </font>
    <font>
      <sz val="10"/>
      <name val="Arial"/>
      <family val="2"/>
    </font>
    <font>
      <b/>
      <sz val="14"/>
      <color theme="1"/>
      <name val="Arial"/>
      <family val="2"/>
    </font>
    <font>
      <b/>
      <sz val="20"/>
      <color theme="1"/>
      <name val="Arial"/>
      <family val="2"/>
    </font>
    <font>
      <sz val="14"/>
      <color theme="1"/>
      <name val="Arial"/>
      <family val="2"/>
    </font>
    <font>
      <sz val="12"/>
      <color theme="1"/>
      <name val="Arial"/>
      <family val="2"/>
    </font>
    <font>
      <sz val="12"/>
      <name val="Arial"/>
      <family val="2"/>
    </font>
    <font>
      <b/>
      <sz val="16"/>
      <color theme="1"/>
      <name val="Arial"/>
      <family val="2"/>
    </font>
    <font>
      <b/>
      <sz val="14"/>
      <name val="Arial"/>
      <family val="2"/>
    </font>
    <font>
      <sz val="16"/>
      <color theme="1"/>
      <name val="Arial"/>
      <family val="2"/>
    </font>
    <font>
      <sz val="12"/>
      <color theme="1"/>
      <name val="Gautami"/>
      <family val="2"/>
      <scheme val="minor"/>
    </font>
    <font>
      <b/>
      <sz val="18"/>
      <name val="Arial"/>
      <family val="2"/>
    </font>
    <font>
      <b/>
      <sz val="12"/>
      <name val="Arial"/>
      <family val="2"/>
    </font>
    <font>
      <b/>
      <sz val="12"/>
      <color theme="1"/>
      <name val="Arial"/>
      <family val="2"/>
    </font>
    <font>
      <sz val="12"/>
      <color rgb="FF000000"/>
      <name val="Arial"/>
      <family val="2"/>
    </font>
    <font>
      <u/>
      <sz val="11"/>
      <color theme="10"/>
      <name val="Gautami"/>
      <family val="2"/>
      <scheme val="minor"/>
    </font>
    <font>
      <b/>
      <sz val="14"/>
      <color theme="10"/>
      <name val="Gautami"/>
      <family val="2"/>
      <scheme val="minor"/>
    </font>
    <font>
      <b/>
      <sz val="11"/>
      <name val="Arial"/>
      <family val="2"/>
    </font>
    <font>
      <sz val="16"/>
      <color theme="1"/>
      <name val="Gautami"/>
      <family val="2"/>
      <scheme val="minor"/>
    </font>
    <font>
      <b/>
      <sz val="12"/>
      <color rgb="FF000000"/>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16" fillId="0" borderId="0" applyNumberFormat="0" applyFill="0" applyBorder="0" applyAlignment="0" applyProtection="0"/>
  </cellStyleXfs>
  <cellXfs count="61">
    <xf numFmtId="0" fontId="0" fillId="0" borderId="0" xfId="0"/>
    <xf numFmtId="0" fontId="9" fillId="0" borderId="1" xfId="1"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10" fillId="0" borderId="3"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0" xfId="0" applyFont="1" applyAlignment="1">
      <alignment horizontal="center" vertical="center"/>
    </xf>
    <xf numFmtId="0" fontId="12" fillId="0" borderId="1" xfId="2" applyFont="1" applyBorder="1" applyAlignment="1">
      <alignment horizontal="center" vertical="center" wrapText="1"/>
    </xf>
    <xf numFmtId="0" fontId="11" fillId="0" borderId="0" xfId="0" applyFont="1" applyAlignment="1">
      <alignment horizontal="center" vertical="center"/>
    </xf>
    <xf numFmtId="0" fontId="6" fillId="0" borderId="0" xfId="0" applyFont="1"/>
    <xf numFmtId="0" fontId="11" fillId="0" borderId="0" xfId="0" applyFont="1"/>
    <xf numFmtId="2" fontId="15" fillId="0" borderId="1" xfId="0" applyNumberFormat="1" applyFont="1" applyFill="1" applyBorder="1" applyAlignment="1">
      <alignment horizontal="center" vertical="center" shrinkToFit="1"/>
    </xf>
    <xf numFmtId="4" fontId="6" fillId="0" borderId="1" xfId="0" applyNumberFormat="1" applyFont="1" applyBorder="1" applyAlignment="1">
      <alignment horizontal="center" vertical="center"/>
    </xf>
    <xf numFmtId="0" fontId="3" fillId="0" borderId="1" xfId="0" applyFont="1" applyBorder="1" applyAlignment="1">
      <alignment horizontal="right" vertical="center"/>
    </xf>
    <xf numFmtId="0" fontId="17" fillId="0" borderId="1" xfId="3" applyFont="1" applyBorder="1" applyAlignment="1">
      <alignment horizontal="right" vertical="center"/>
    </xf>
    <xf numFmtId="0" fontId="18" fillId="2" borderId="1" xfId="2" applyFont="1" applyFill="1" applyBorder="1" applyAlignment="1">
      <alignment horizontal="center" vertical="center" wrapText="1"/>
    </xf>
    <xf numFmtId="2" fontId="18" fillId="2" borderId="1" xfId="2" applyNumberFormat="1" applyFont="1" applyFill="1" applyBorder="1" applyAlignment="1">
      <alignment horizontal="center" vertical="center" wrapText="1"/>
    </xf>
    <xf numFmtId="2" fontId="5" fillId="0" borderId="0" xfId="0" applyNumberFormat="1" applyFont="1" applyBorder="1" applyAlignment="1">
      <alignment vertical="center"/>
    </xf>
    <xf numFmtId="4" fontId="5" fillId="0" borderId="0" xfId="0" applyNumberFormat="1" applyFont="1" applyBorder="1" applyAlignment="1">
      <alignment vertical="center"/>
    </xf>
    <xf numFmtId="0" fontId="7" fillId="2" borderId="1" xfId="0" applyFont="1" applyFill="1" applyBorder="1" applyAlignment="1">
      <alignment horizontal="left" vertical="center" wrapText="1"/>
    </xf>
    <xf numFmtId="0" fontId="18" fillId="0" borderId="1" xfId="0" applyFont="1" applyBorder="1" applyAlignment="1">
      <alignment horizontal="center" vertical="center" wrapText="1"/>
    </xf>
    <xf numFmtId="2" fontId="8" fillId="0" borderId="0" xfId="0" applyNumberFormat="1" applyFont="1" applyBorder="1" applyAlignment="1">
      <alignment vertical="center"/>
    </xf>
    <xf numFmtId="0" fontId="19" fillId="0" borderId="0" xfId="0" applyFont="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0" fillId="2" borderId="0" xfId="0" applyFont="1" applyFill="1"/>
    <xf numFmtId="2" fontId="7" fillId="2" borderId="1" xfId="0" applyNumberFormat="1" applyFont="1" applyFill="1" applyBorder="1" applyAlignment="1">
      <alignment horizontal="center" vertical="center" shrinkToFit="1"/>
    </xf>
    <xf numFmtId="2" fontId="15" fillId="2" borderId="1" xfId="0" applyNumberFormat="1" applyFont="1" applyFill="1" applyBorder="1" applyAlignment="1">
      <alignment horizontal="center" vertical="center" shrinkToFit="1"/>
    </xf>
    <xf numFmtId="2" fontId="15" fillId="2" borderId="1" xfId="0" applyNumberFormat="1" applyFont="1" applyFill="1" applyBorder="1" applyAlignment="1">
      <alignment horizontal="center" vertical="center" wrapText="1" shrinkToFit="1"/>
    </xf>
    <xf numFmtId="2"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shrinkToFit="1"/>
    </xf>
    <xf numFmtId="0" fontId="6" fillId="2" borderId="1" xfId="0" applyFont="1" applyFill="1" applyBorder="1" applyAlignment="1">
      <alignment horizontal="left" vertical="center" wrapText="1"/>
    </xf>
    <xf numFmtId="2" fontId="6" fillId="2" borderId="1" xfId="0" applyNumberFormat="1" applyFont="1" applyFill="1" applyBorder="1" applyAlignment="1">
      <alignment horizontal="center" vertical="center" wrapText="1" shrinkToFit="1"/>
    </xf>
    <xf numFmtId="2" fontId="6" fillId="2" borderId="1" xfId="0" applyNumberFormat="1" applyFont="1" applyFill="1" applyBorder="1" applyAlignment="1">
      <alignment horizontal="center" vertical="center" wrapText="1"/>
    </xf>
    <xf numFmtId="0" fontId="14" fillId="0" borderId="4" xfId="0" applyFont="1" applyBorder="1" applyAlignment="1">
      <alignment horizontal="right" vertical="center"/>
    </xf>
    <xf numFmtId="4" fontId="7" fillId="2" borderId="1" xfId="0" applyNumberFormat="1" applyFont="1" applyFill="1" applyBorder="1" applyAlignment="1">
      <alignment horizontal="center" vertical="center"/>
    </xf>
    <xf numFmtId="0" fontId="7" fillId="2" borderId="1" xfId="0" applyFont="1" applyFill="1" applyBorder="1" applyAlignment="1">
      <alignment horizontal="left" vertical="center"/>
    </xf>
    <xf numFmtId="0" fontId="10" fillId="0" borderId="4" xfId="0" applyFont="1" applyBorder="1" applyAlignment="1">
      <alignment horizontal="center" vertical="center" wrapText="1"/>
    </xf>
    <xf numFmtId="2" fontId="20" fillId="0" borderId="1" xfId="0" applyNumberFormat="1" applyFont="1" applyFill="1" applyBorder="1" applyAlignment="1">
      <alignment horizontal="center" vertical="center" shrinkToFit="1"/>
    </xf>
    <xf numFmtId="4" fontId="14" fillId="0" borderId="1" xfId="0" applyNumberFormat="1" applyFont="1" applyBorder="1" applyAlignment="1">
      <alignment horizontal="center" vertical="center"/>
    </xf>
    <xf numFmtId="0" fontId="4" fillId="2" borderId="0" xfId="0" applyFont="1" applyFill="1" applyAlignment="1">
      <alignment horizontal="center"/>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4" xfId="0" applyFont="1" applyBorder="1" applyAlignment="1">
      <alignment horizontal="left"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4" xfId="0" applyFont="1" applyFill="1" applyBorder="1" applyAlignment="1">
      <alignment horizontal="right" vertical="center"/>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2" fontId="8" fillId="0" borderId="1" xfId="0" applyNumberFormat="1" applyFont="1" applyBorder="1" applyAlignment="1">
      <alignment horizontal="center" vertical="center"/>
    </xf>
    <xf numFmtId="0" fontId="13" fillId="2" borderId="1" xfId="0" applyFont="1" applyFill="1" applyBorder="1" applyAlignment="1">
      <alignment horizontal="left" vertical="center"/>
    </xf>
    <xf numFmtId="2"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110"/>
  <sheetViews>
    <sheetView tabSelected="1" workbookViewId="0">
      <selection activeCell="M6" sqref="M6"/>
    </sheetView>
  </sheetViews>
  <sheetFormatPr defaultRowHeight="27"/>
  <cols>
    <col min="1" max="1" width="5.5546875" style="13" customWidth="1"/>
    <col min="2" max="2" width="17.109375" style="11" customWidth="1"/>
    <col min="3" max="3" width="18" style="11" customWidth="1"/>
    <col min="4" max="4" width="67.109375" style="3" customWidth="1"/>
    <col min="5" max="5" width="15.44140625" style="2" customWidth="1"/>
    <col min="6" max="6" width="14.5546875" style="2" customWidth="1"/>
    <col min="7" max="7" width="19.33203125" style="2" customWidth="1"/>
    <col min="8" max="8" width="16.109375" style="2" customWidth="1"/>
    <col min="9" max="9" width="19.109375" style="2" customWidth="1"/>
    <col min="10" max="10" width="26.88671875" style="2" customWidth="1"/>
  </cols>
  <sheetData>
    <row r="1" spans="1:10" ht="26.25" customHeight="1">
      <c r="A1" s="45" t="s">
        <v>246</v>
      </c>
      <c r="B1" s="45"/>
      <c r="C1" s="45"/>
      <c r="D1" s="45"/>
      <c r="E1" s="45"/>
      <c r="F1" s="45"/>
      <c r="G1" s="45"/>
      <c r="H1" s="45"/>
      <c r="I1" s="45"/>
      <c r="J1" s="45"/>
    </row>
    <row r="2" spans="1:10" ht="97.5" customHeight="1">
      <c r="A2" s="46" t="s">
        <v>247</v>
      </c>
      <c r="B2" s="47"/>
      <c r="C2" s="47"/>
      <c r="D2" s="47"/>
      <c r="E2" s="47"/>
      <c r="F2" s="47"/>
      <c r="G2" s="47"/>
      <c r="H2" s="47"/>
      <c r="I2" s="47"/>
      <c r="J2" s="48"/>
    </row>
    <row r="3" spans="1:10" ht="27" customHeight="1">
      <c r="A3" s="49" t="s">
        <v>134</v>
      </c>
      <c r="B3" s="50"/>
      <c r="C3" s="50"/>
      <c r="D3" s="50"/>
      <c r="E3" s="6"/>
      <c r="F3" s="6"/>
      <c r="G3" s="6"/>
      <c r="H3" s="6"/>
      <c r="I3" s="6"/>
      <c r="J3" s="42"/>
    </row>
    <row r="4" spans="1:10" ht="89.25" customHeight="1">
      <c r="A4" s="1" t="s">
        <v>0</v>
      </c>
      <c r="B4" s="23" t="s">
        <v>41</v>
      </c>
      <c r="C4" s="18" t="s">
        <v>105</v>
      </c>
      <c r="D4" s="10" t="s">
        <v>1</v>
      </c>
      <c r="E4" s="18" t="s">
        <v>91</v>
      </c>
      <c r="F4" s="18" t="s">
        <v>92</v>
      </c>
      <c r="G4" s="18" t="s">
        <v>93</v>
      </c>
      <c r="H4" s="19" t="s">
        <v>94</v>
      </c>
      <c r="I4" s="19" t="s">
        <v>95</v>
      </c>
      <c r="J4" s="19" t="s">
        <v>96</v>
      </c>
    </row>
    <row r="5" spans="1:10" ht="73.5" customHeight="1">
      <c r="A5" s="27">
        <v>1</v>
      </c>
      <c r="B5" s="26" t="s">
        <v>22</v>
      </c>
      <c r="C5" s="31">
        <v>1</v>
      </c>
      <c r="D5" s="22" t="s">
        <v>152</v>
      </c>
      <c r="E5" s="32" t="s">
        <v>211</v>
      </c>
      <c r="F5" s="33" t="s">
        <v>97</v>
      </c>
      <c r="G5" s="34" t="s">
        <v>100</v>
      </c>
      <c r="H5" s="31">
        <v>12000</v>
      </c>
      <c r="I5" s="7" t="s">
        <v>3</v>
      </c>
      <c r="J5" s="14">
        <f>C5*H5</f>
        <v>12000</v>
      </c>
    </row>
    <row r="6" spans="1:10" ht="75.75" customHeight="1">
      <c r="A6" s="27">
        <v>2</v>
      </c>
      <c r="B6" s="26" t="s">
        <v>23</v>
      </c>
      <c r="C6" s="31">
        <v>4</v>
      </c>
      <c r="D6" s="22" t="s">
        <v>153</v>
      </c>
      <c r="E6" s="32" t="s">
        <v>211</v>
      </c>
      <c r="F6" s="32" t="s">
        <v>227</v>
      </c>
      <c r="G6" s="34" t="s">
        <v>100</v>
      </c>
      <c r="H6" s="31">
        <v>3486</v>
      </c>
      <c r="I6" s="7" t="s">
        <v>3</v>
      </c>
      <c r="J6" s="14">
        <f t="shared" ref="J6:J68" si="0">C6*H6</f>
        <v>13944</v>
      </c>
    </row>
    <row r="7" spans="1:10" ht="91.5" customHeight="1">
      <c r="A7" s="27">
        <v>3</v>
      </c>
      <c r="B7" s="26" t="s">
        <v>7</v>
      </c>
      <c r="C7" s="31">
        <v>3.24</v>
      </c>
      <c r="D7" s="22" t="s">
        <v>154</v>
      </c>
      <c r="E7" s="32" t="s">
        <v>104</v>
      </c>
      <c r="F7" s="33" t="s">
        <v>233</v>
      </c>
      <c r="G7" s="34" t="s">
        <v>100</v>
      </c>
      <c r="H7" s="31">
        <v>6579</v>
      </c>
      <c r="I7" s="7" t="s">
        <v>8</v>
      </c>
      <c r="J7" s="14">
        <f t="shared" si="0"/>
        <v>21315.960000000003</v>
      </c>
    </row>
    <row r="8" spans="1:10" ht="66.75" customHeight="1">
      <c r="A8" s="27">
        <v>4</v>
      </c>
      <c r="B8" s="26" t="s">
        <v>38</v>
      </c>
      <c r="C8" s="31">
        <v>600</v>
      </c>
      <c r="D8" s="22" t="s">
        <v>155</v>
      </c>
      <c r="E8" s="32" t="s">
        <v>210</v>
      </c>
      <c r="F8" s="33" t="s">
        <v>234</v>
      </c>
      <c r="G8" s="34" t="s">
        <v>100</v>
      </c>
      <c r="H8" s="31">
        <v>27</v>
      </c>
      <c r="I8" s="7" t="s">
        <v>17</v>
      </c>
      <c r="J8" s="14">
        <f t="shared" si="0"/>
        <v>16200</v>
      </c>
    </row>
    <row r="9" spans="1:10" ht="65.25" customHeight="1">
      <c r="A9" s="27">
        <v>5</v>
      </c>
      <c r="B9" s="26" t="s">
        <v>14</v>
      </c>
      <c r="C9" s="31">
        <v>50</v>
      </c>
      <c r="D9" s="22" t="s">
        <v>156</v>
      </c>
      <c r="E9" s="32" t="s">
        <v>211</v>
      </c>
      <c r="F9" s="33" t="s">
        <v>227</v>
      </c>
      <c r="G9" s="34" t="s">
        <v>100</v>
      </c>
      <c r="H9" s="31">
        <v>117.5</v>
      </c>
      <c r="I9" s="7" t="s">
        <v>15</v>
      </c>
      <c r="J9" s="14">
        <f t="shared" si="0"/>
        <v>5875</v>
      </c>
    </row>
    <row r="10" spans="1:10" ht="78" customHeight="1">
      <c r="A10" s="27">
        <v>6</v>
      </c>
      <c r="B10" s="26" t="s">
        <v>63</v>
      </c>
      <c r="C10" s="31">
        <v>1</v>
      </c>
      <c r="D10" s="22" t="s">
        <v>157</v>
      </c>
      <c r="E10" s="32" t="s">
        <v>210</v>
      </c>
      <c r="F10" s="33" t="s">
        <v>211</v>
      </c>
      <c r="G10" s="34" t="s">
        <v>100</v>
      </c>
      <c r="H10" s="31">
        <v>1825</v>
      </c>
      <c r="I10" s="7" t="s">
        <v>3</v>
      </c>
      <c r="J10" s="14">
        <f t="shared" si="0"/>
        <v>1825</v>
      </c>
    </row>
    <row r="11" spans="1:10" ht="85.5" customHeight="1">
      <c r="A11" s="27">
        <v>7</v>
      </c>
      <c r="B11" s="26" t="s">
        <v>112</v>
      </c>
      <c r="C11" s="31">
        <v>4</v>
      </c>
      <c r="D11" s="22" t="s">
        <v>158</v>
      </c>
      <c r="E11" s="32" t="s">
        <v>104</v>
      </c>
      <c r="F11" s="33" t="s">
        <v>222</v>
      </c>
      <c r="G11" s="34" t="s">
        <v>100</v>
      </c>
      <c r="H11" s="31">
        <v>928</v>
      </c>
      <c r="I11" s="7" t="s">
        <v>3</v>
      </c>
      <c r="J11" s="14">
        <f t="shared" si="0"/>
        <v>3712</v>
      </c>
    </row>
    <row r="12" spans="1:10" ht="83.25" customHeight="1">
      <c r="A12" s="27">
        <v>8</v>
      </c>
      <c r="B12" s="26" t="s">
        <v>39</v>
      </c>
      <c r="C12" s="31">
        <v>3</v>
      </c>
      <c r="D12" s="22" t="s">
        <v>159</v>
      </c>
      <c r="E12" s="32" t="s">
        <v>210</v>
      </c>
      <c r="F12" s="32" t="s">
        <v>212</v>
      </c>
      <c r="G12" s="34" t="s">
        <v>100</v>
      </c>
      <c r="H12" s="31">
        <v>80</v>
      </c>
      <c r="I12" s="7" t="s">
        <v>3</v>
      </c>
      <c r="J12" s="14">
        <f t="shared" si="0"/>
        <v>240</v>
      </c>
    </row>
    <row r="13" spans="1:10" ht="83.25" customHeight="1">
      <c r="A13" s="27">
        <v>9</v>
      </c>
      <c r="B13" s="26" t="s">
        <v>64</v>
      </c>
      <c r="C13" s="31">
        <v>6</v>
      </c>
      <c r="D13" s="22" t="s">
        <v>160</v>
      </c>
      <c r="E13" s="32" t="s">
        <v>210</v>
      </c>
      <c r="F13" s="33" t="s">
        <v>225</v>
      </c>
      <c r="G13" s="34" t="s">
        <v>100</v>
      </c>
      <c r="H13" s="31">
        <v>368</v>
      </c>
      <c r="I13" s="7" t="s">
        <v>3</v>
      </c>
      <c r="J13" s="14">
        <f t="shared" si="0"/>
        <v>2208</v>
      </c>
    </row>
    <row r="14" spans="1:10" ht="185.25" customHeight="1">
      <c r="A14" s="27">
        <v>10</v>
      </c>
      <c r="B14" s="26" t="s">
        <v>65</v>
      </c>
      <c r="C14" s="31">
        <v>1</v>
      </c>
      <c r="D14" s="22" t="s">
        <v>161</v>
      </c>
      <c r="E14" s="32" t="s">
        <v>211</v>
      </c>
      <c r="F14" s="33" t="s">
        <v>106</v>
      </c>
      <c r="G14" s="34" t="s">
        <v>100</v>
      </c>
      <c r="H14" s="31">
        <v>116</v>
      </c>
      <c r="I14" s="7" t="s">
        <v>3</v>
      </c>
      <c r="J14" s="14">
        <f t="shared" si="0"/>
        <v>116</v>
      </c>
    </row>
    <row r="15" spans="1:10" ht="64.5" customHeight="1">
      <c r="A15" s="27">
        <v>11</v>
      </c>
      <c r="B15" s="26" t="s">
        <v>37</v>
      </c>
      <c r="C15" s="31">
        <v>15</v>
      </c>
      <c r="D15" s="22" t="s">
        <v>162</v>
      </c>
      <c r="E15" s="32" t="s">
        <v>211</v>
      </c>
      <c r="F15" s="32" t="s">
        <v>211</v>
      </c>
      <c r="G15" s="34" t="s">
        <v>100</v>
      </c>
      <c r="H15" s="31">
        <v>65</v>
      </c>
      <c r="I15" s="7" t="s">
        <v>3</v>
      </c>
      <c r="J15" s="14">
        <f t="shared" si="0"/>
        <v>975</v>
      </c>
    </row>
    <row r="16" spans="1:10" ht="65.25" customHeight="1">
      <c r="A16" s="27">
        <v>12</v>
      </c>
      <c r="B16" s="26" t="s">
        <v>4</v>
      </c>
      <c r="C16" s="31">
        <v>3</v>
      </c>
      <c r="D16" s="22" t="s">
        <v>163</v>
      </c>
      <c r="E16" s="32" t="s">
        <v>235</v>
      </c>
      <c r="F16" s="33" t="s">
        <v>97</v>
      </c>
      <c r="G16" s="34" t="s">
        <v>100</v>
      </c>
      <c r="H16" s="31">
        <v>3200</v>
      </c>
      <c r="I16" s="7" t="s">
        <v>3</v>
      </c>
      <c r="J16" s="14">
        <f t="shared" si="0"/>
        <v>9600</v>
      </c>
    </row>
    <row r="17" spans="1:10" ht="83.25" customHeight="1">
      <c r="A17" s="27">
        <v>13</v>
      </c>
      <c r="B17" s="26" t="s">
        <v>66</v>
      </c>
      <c r="C17" s="31">
        <v>1</v>
      </c>
      <c r="D17" s="22" t="s">
        <v>164</v>
      </c>
      <c r="E17" s="32" t="s">
        <v>211</v>
      </c>
      <c r="F17" s="33" t="s">
        <v>213</v>
      </c>
      <c r="G17" s="34" t="s">
        <v>100</v>
      </c>
      <c r="H17" s="31">
        <v>3299.7</v>
      </c>
      <c r="I17" s="7" t="s">
        <v>3</v>
      </c>
      <c r="J17" s="14">
        <f t="shared" si="0"/>
        <v>3299.7</v>
      </c>
    </row>
    <row r="18" spans="1:10" ht="63.75" customHeight="1">
      <c r="A18" s="27">
        <v>14</v>
      </c>
      <c r="B18" s="26" t="s">
        <v>35</v>
      </c>
      <c r="C18" s="31">
        <v>1</v>
      </c>
      <c r="D18" s="22" t="s">
        <v>165</v>
      </c>
      <c r="E18" s="32" t="s">
        <v>211</v>
      </c>
      <c r="F18" s="33" t="s">
        <v>103</v>
      </c>
      <c r="G18" s="34" t="s">
        <v>100</v>
      </c>
      <c r="H18" s="31">
        <v>1024</v>
      </c>
      <c r="I18" s="7" t="s">
        <v>3</v>
      </c>
      <c r="J18" s="14">
        <f t="shared" si="0"/>
        <v>1024</v>
      </c>
    </row>
    <row r="19" spans="1:10" ht="57" customHeight="1">
      <c r="A19" s="27">
        <v>15</v>
      </c>
      <c r="B19" s="26" t="s">
        <v>36</v>
      </c>
      <c r="C19" s="31">
        <v>1</v>
      </c>
      <c r="D19" s="22" t="s">
        <v>166</v>
      </c>
      <c r="E19" s="32" t="s">
        <v>211</v>
      </c>
      <c r="F19" s="33" t="s">
        <v>109</v>
      </c>
      <c r="G19" s="34" t="s">
        <v>100</v>
      </c>
      <c r="H19" s="31">
        <v>1044.48</v>
      </c>
      <c r="I19" s="7" t="s">
        <v>3</v>
      </c>
      <c r="J19" s="14">
        <f t="shared" si="0"/>
        <v>1044.48</v>
      </c>
    </row>
    <row r="20" spans="1:10" ht="62.25" customHeight="1">
      <c r="A20" s="27">
        <v>16</v>
      </c>
      <c r="B20" s="26" t="s">
        <v>40</v>
      </c>
      <c r="C20" s="31">
        <v>3</v>
      </c>
      <c r="D20" s="22" t="s">
        <v>117</v>
      </c>
      <c r="E20" s="32" t="s">
        <v>211</v>
      </c>
      <c r="F20" s="33" t="s">
        <v>109</v>
      </c>
      <c r="G20" s="34" t="s">
        <v>100</v>
      </c>
      <c r="H20" s="31">
        <v>80</v>
      </c>
      <c r="I20" s="7" t="s">
        <v>3</v>
      </c>
      <c r="J20" s="14">
        <f t="shared" si="0"/>
        <v>240</v>
      </c>
    </row>
    <row r="21" spans="1:10" ht="90.75" customHeight="1">
      <c r="A21" s="27">
        <v>17</v>
      </c>
      <c r="B21" s="26" t="s">
        <v>44</v>
      </c>
      <c r="C21" s="31">
        <v>2</v>
      </c>
      <c r="D21" s="22" t="s">
        <v>167</v>
      </c>
      <c r="E21" s="32" t="s">
        <v>211</v>
      </c>
      <c r="F21" s="33" t="s">
        <v>223</v>
      </c>
      <c r="G21" s="34" t="s">
        <v>100</v>
      </c>
      <c r="H21" s="31">
        <v>1044.23</v>
      </c>
      <c r="I21" s="7" t="s">
        <v>3</v>
      </c>
      <c r="J21" s="14">
        <f t="shared" si="0"/>
        <v>2088.46</v>
      </c>
    </row>
    <row r="22" spans="1:10" ht="57" customHeight="1">
      <c r="A22" s="27">
        <v>18</v>
      </c>
      <c r="B22" s="26" t="s">
        <v>23</v>
      </c>
      <c r="C22" s="31">
        <v>4</v>
      </c>
      <c r="D22" s="22" t="s">
        <v>168</v>
      </c>
      <c r="E22" s="32" t="s">
        <v>211</v>
      </c>
      <c r="F22" s="33" t="s">
        <v>227</v>
      </c>
      <c r="G22" s="34" t="s">
        <v>100</v>
      </c>
      <c r="H22" s="31">
        <v>3486</v>
      </c>
      <c r="I22" s="7" t="s">
        <v>3</v>
      </c>
      <c r="J22" s="14">
        <f t="shared" si="0"/>
        <v>13944</v>
      </c>
    </row>
    <row r="23" spans="1:10" ht="57.75" customHeight="1">
      <c r="A23" s="27">
        <v>19</v>
      </c>
      <c r="B23" s="26" t="s">
        <v>45</v>
      </c>
      <c r="C23" s="31">
        <v>1</v>
      </c>
      <c r="D23" s="22" t="s">
        <v>118</v>
      </c>
      <c r="E23" s="32" t="s">
        <v>211</v>
      </c>
      <c r="F23" s="33" t="s">
        <v>102</v>
      </c>
      <c r="G23" s="34" t="s">
        <v>100</v>
      </c>
      <c r="H23" s="31">
        <v>76</v>
      </c>
      <c r="I23" s="7" t="s">
        <v>3</v>
      </c>
      <c r="J23" s="14">
        <f t="shared" si="0"/>
        <v>76</v>
      </c>
    </row>
    <row r="24" spans="1:10" ht="61.5" customHeight="1">
      <c r="A24" s="27">
        <v>20</v>
      </c>
      <c r="B24" s="26" t="s">
        <v>46</v>
      </c>
      <c r="C24" s="31">
        <v>1</v>
      </c>
      <c r="D24" s="22" t="s">
        <v>119</v>
      </c>
      <c r="E24" s="32" t="s">
        <v>211</v>
      </c>
      <c r="F24" s="33" t="s">
        <v>237</v>
      </c>
      <c r="G24" s="34" t="s">
        <v>100</v>
      </c>
      <c r="H24" s="31">
        <v>50</v>
      </c>
      <c r="I24" s="7" t="s">
        <v>3</v>
      </c>
      <c r="J24" s="14">
        <f t="shared" si="0"/>
        <v>50</v>
      </c>
    </row>
    <row r="25" spans="1:10" ht="60" customHeight="1">
      <c r="A25" s="27">
        <v>21</v>
      </c>
      <c r="B25" s="26" t="s">
        <v>10</v>
      </c>
      <c r="C25" s="31">
        <v>1.4</v>
      </c>
      <c r="D25" s="22" t="s">
        <v>120</v>
      </c>
      <c r="E25" s="32" t="s">
        <v>211</v>
      </c>
      <c r="F25" s="33" t="s">
        <v>238</v>
      </c>
      <c r="G25" s="34" t="s">
        <v>100</v>
      </c>
      <c r="H25" s="31">
        <v>221</v>
      </c>
      <c r="I25" s="7" t="s">
        <v>11</v>
      </c>
      <c r="J25" s="14">
        <f t="shared" si="0"/>
        <v>309.39999999999998</v>
      </c>
    </row>
    <row r="26" spans="1:10" ht="81" customHeight="1">
      <c r="A26" s="27">
        <v>22</v>
      </c>
      <c r="B26" s="26" t="s">
        <v>12</v>
      </c>
      <c r="C26" s="31">
        <v>1.4</v>
      </c>
      <c r="D26" s="22" t="s">
        <v>121</v>
      </c>
      <c r="E26" s="32" t="s">
        <v>211</v>
      </c>
      <c r="F26" s="33" t="s">
        <v>239</v>
      </c>
      <c r="G26" s="34" t="s">
        <v>100</v>
      </c>
      <c r="H26" s="31">
        <v>185</v>
      </c>
      <c r="I26" s="7" t="s">
        <v>11</v>
      </c>
      <c r="J26" s="14">
        <f t="shared" si="0"/>
        <v>259</v>
      </c>
    </row>
    <row r="27" spans="1:10" ht="76.5" customHeight="1">
      <c r="A27" s="27">
        <v>23</v>
      </c>
      <c r="B27" s="26" t="s">
        <v>67</v>
      </c>
      <c r="C27" s="31">
        <v>3</v>
      </c>
      <c r="D27" s="22" t="s">
        <v>122</v>
      </c>
      <c r="E27" s="32" t="s">
        <v>211</v>
      </c>
      <c r="F27" s="33" t="s">
        <v>102</v>
      </c>
      <c r="G27" s="34" t="s">
        <v>100</v>
      </c>
      <c r="H27" s="31">
        <v>32</v>
      </c>
      <c r="I27" s="7" t="s">
        <v>3</v>
      </c>
      <c r="J27" s="14">
        <f t="shared" si="0"/>
        <v>96</v>
      </c>
    </row>
    <row r="28" spans="1:10" ht="68.25" customHeight="1">
      <c r="A28" s="27">
        <v>24</v>
      </c>
      <c r="B28" s="26" t="s">
        <v>68</v>
      </c>
      <c r="C28" s="31">
        <v>3</v>
      </c>
      <c r="D28" s="22" t="s">
        <v>123</v>
      </c>
      <c r="E28" s="32" t="s">
        <v>211</v>
      </c>
      <c r="F28" s="33" t="s">
        <v>108</v>
      </c>
      <c r="G28" s="34" t="s">
        <v>100</v>
      </c>
      <c r="H28" s="31">
        <v>32</v>
      </c>
      <c r="I28" s="7" t="s">
        <v>3</v>
      </c>
      <c r="J28" s="14">
        <f t="shared" si="0"/>
        <v>96</v>
      </c>
    </row>
    <row r="29" spans="1:10" ht="62.25" customHeight="1">
      <c r="A29" s="27">
        <v>25</v>
      </c>
      <c r="B29" s="26" t="s">
        <v>69</v>
      </c>
      <c r="C29" s="31">
        <v>600</v>
      </c>
      <c r="D29" s="22" t="s">
        <v>124</v>
      </c>
      <c r="E29" s="32" t="s">
        <v>211</v>
      </c>
      <c r="F29" s="33" t="s">
        <v>240</v>
      </c>
      <c r="G29" s="34" t="s">
        <v>100</v>
      </c>
      <c r="H29" s="31">
        <v>1</v>
      </c>
      <c r="I29" s="7" t="s">
        <v>17</v>
      </c>
      <c r="J29" s="14">
        <f t="shared" si="0"/>
        <v>600</v>
      </c>
    </row>
    <row r="30" spans="1:10" ht="59.25" customHeight="1">
      <c r="A30" s="27">
        <v>26</v>
      </c>
      <c r="B30" s="26" t="s">
        <v>70</v>
      </c>
      <c r="C30" s="31">
        <v>600</v>
      </c>
      <c r="D30" s="22" t="s">
        <v>125</v>
      </c>
      <c r="E30" s="32" t="s">
        <v>211</v>
      </c>
      <c r="F30" s="33" t="s">
        <v>237</v>
      </c>
      <c r="G30" s="34" t="s">
        <v>100</v>
      </c>
      <c r="H30" s="31">
        <v>1.02</v>
      </c>
      <c r="I30" s="7" t="s">
        <v>17</v>
      </c>
      <c r="J30" s="14">
        <f t="shared" si="0"/>
        <v>612</v>
      </c>
    </row>
    <row r="31" spans="1:10" ht="60" customHeight="1">
      <c r="A31" s="27">
        <v>27</v>
      </c>
      <c r="B31" s="26" t="s">
        <v>86</v>
      </c>
      <c r="C31" s="31">
        <v>4</v>
      </c>
      <c r="D31" s="22" t="s">
        <v>169</v>
      </c>
      <c r="E31" s="32" t="s">
        <v>210</v>
      </c>
      <c r="F31" s="33" t="s">
        <v>211</v>
      </c>
      <c r="G31" s="34" t="s">
        <v>100</v>
      </c>
      <c r="H31" s="31">
        <v>47</v>
      </c>
      <c r="I31" s="7" t="s">
        <v>3</v>
      </c>
      <c r="J31" s="14">
        <f t="shared" si="0"/>
        <v>188</v>
      </c>
    </row>
    <row r="32" spans="1:10" ht="80.25" customHeight="1">
      <c r="A32" s="27">
        <v>28</v>
      </c>
      <c r="B32" s="26" t="s">
        <v>16</v>
      </c>
      <c r="C32" s="31">
        <v>4</v>
      </c>
      <c r="D32" s="22" t="s">
        <v>170</v>
      </c>
      <c r="E32" s="32" t="s">
        <v>211</v>
      </c>
      <c r="F32" s="33" t="s">
        <v>241</v>
      </c>
      <c r="G32" s="34" t="s">
        <v>100</v>
      </c>
      <c r="H32" s="31">
        <v>386</v>
      </c>
      <c r="I32" s="7" t="s">
        <v>3</v>
      </c>
      <c r="J32" s="14">
        <f t="shared" si="0"/>
        <v>1544</v>
      </c>
    </row>
    <row r="33" spans="1:10" ht="94.5" customHeight="1">
      <c r="A33" s="27">
        <v>29</v>
      </c>
      <c r="B33" s="26" t="s">
        <v>71</v>
      </c>
      <c r="C33" s="31">
        <v>1</v>
      </c>
      <c r="D33" s="22" t="s">
        <v>171</v>
      </c>
      <c r="E33" s="33" t="s">
        <v>214</v>
      </c>
      <c r="F33" s="33" t="s">
        <v>236</v>
      </c>
      <c r="G33" s="34" t="s">
        <v>100</v>
      </c>
      <c r="H33" s="31">
        <v>6852</v>
      </c>
      <c r="I33" s="7" t="s">
        <v>11</v>
      </c>
      <c r="J33" s="14">
        <f t="shared" si="0"/>
        <v>6852</v>
      </c>
    </row>
    <row r="34" spans="1:10" ht="66" customHeight="1">
      <c r="A34" s="27">
        <v>30</v>
      </c>
      <c r="B34" s="26" t="s">
        <v>72</v>
      </c>
      <c r="C34" s="31">
        <v>1</v>
      </c>
      <c r="D34" s="22" t="s">
        <v>172</v>
      </c>
      <c r="E34" s="32" t="s">
        <v>210</v>
      </c>
      <c r="F34" s="33" t="s">
        <v>210</v>
      </c>
      <c r="G34" s="34" t="s">
        <v>100</v>
      </c>
      <c r="H34" s="31">
        <v>507</v>
      </c>
      <c r="I34" s="7" t="s">
        <v>3</v>
      </c>
      <c r="J34" s="14">
        <f t="shared" si="0"/>
        <v>507</v>
      </c>
    </row>
    <row r="35" spans="1:10" ht="45" customHeight="1">
      <c r="A35" s="27">
        <v>31</v>
      </c>
      <c r="B35" s="26" t="s">
        <v>73</v>
      </c>
      <c r="C35" s="31">
        <v>6</v>
      </c>
      <c r="D35" s="22" t="s">
        <v>173</v>
      </c>
      <c r="E35" s="32" t="s">
        <v>210</v>
      </c>
      <c r="F35" s="33" t="s">
        <v>211</v>
      </c>
      <c r="G35" s="34" t="s">
        <v>100</v>
      </c>
      <c r="H35" s="31">
        <v>2055</v>
      </c>
      <c r="I35" s="7" t="s">
        <v>20</v>
      </c>
      <c r="J35" s="14">
        <f t="shared" si="0"/>
        <v>12330</v>
      </c>
    </row>
    <row r="36" spans="1:10" ht="61.5" customHeight="1">
      <c r="A36" s="27">
        <v>32</v>
      </c>
      <c r="B36" s="26" t="s">
        <v>29</v>
      </c>
      <c r="C36" s="31">
        <v>6.2E-2</v>
      </c>
      <c r="D36" s="22" t="s">
        <v>174</v>
      </c>
      <c r="E36" s="32" t="s">
        <v>215</v>
      </c>
      <c r="F36" s="33" t="s">
        <v>215</v>
      </c>
      <c r="G36" s="34" t="s">
        <v>100</v>
      </c>
      <c r="H36" s="31">
        <v>3893.06</v>
      </c>
      <c r="I36" s="7" t="s">
        <v>8</v>
      </c>
      <c r="J36" s="14">
        <f t="shared" si="0"/>
        <v>241.36972</v>
      </c>
    </row>
    <row r="37" spans="1:10" ht="100.5" customHeight="1">
      <c r="A37" s="27">
        <v>33</v>
      </c>
      <c r="B37" s="26" t="s">
        <v>30</v>
      </c>
      <c r="C37" s="31">
        <v>9</v>
      </c>
      <c r="D37" s="22" t="s">
        <v>175</v>
      </c>
      <c r="E37" s="33" t="s">
        <v>216</v>
      </c>
      <c r="F37" s="33" t="s">
        <v>242</v>
      </c>
      <c r="G37" s="34" t="s">
        <v>100</v>
      </c>
      <c r="H37" s="31">
        <v>299</v>
      </c>
      <c r="I37" s="7" t="s">
        <v>3</v>
      </c>
      <c r="J37" s="14">
        <f t="shared" si="0"/>
        <v>2691</v>
      </c>
    </row>
    <row r="38" spans="1:10" ht="103.5" customHeight="1">
      <c r="A38" s="27">
        <v>34</v>
      </c>
      <c r="B38" s="26" t="s">
        <v>74</v>
      </c>
      <c r="C38" s="31">
        <v>6</v>
      </c>
      <c r="D38" s="22" t="s">
        <v>176</v>
      </c>
      <c r="E38" s="32" t="s">
        <v>210</v>
      </c>
      <c r="F38" s="33" t="s">
        <v>227</v>
      </c>
      <c r="G38" s="34" t="s">
        <v>100</v>
      </c>
      <c r="H38" s="31">
        <v>294</v>
      </c>
      <c r="I38" s="7" t="s">
        <v>3</v>
      </c>
      <c r="J38" s="14">
        <f t="shared" si="0"/>
        <v>1764</v>
      </c>
    </row>
    <row r="39" spans="1:10" ht="105.75" customHeight="1">
      <c r="A39" s="27">
        <v>35</v>
      </c>
      <c r="B39" s="26" t="s">
        <v>33</v>
      </c>
      <c r="C39" s="31">
        <v>1.65</v>
      </c>
      <c r="D39" s="22" t="s">
        <v>177</v>
      </c>
      <c r="E39" s="32" t="s">
        <v>211</v>
      </c>
      <c r="F39" s="33" t="s">
        <v>217</v>
      </c>
      <c r="G39" s="34" t="s">
        <v>100</v>
      </c>
      <c r="H39" s="31">
        <v>2181</v>
      </c>
      <c r="I39" s="7" t="s">
        <v>11</v>
      </c>
      <c r="J39" s="14">
        <f t="shared" si="0"/>
        <v>3598.6499999999996</v>
      </c>
    </row>
    <row r="40" spans="1:10" ht="61.5" customHeight="1">
      <c r="A40" s="27">
        <v>36</v>
      </c>
      <c r="B40" s="26" t="s">
        <v>34</v>
      </c>
      <c r="C40" s="31">
        <v>1.65</v>
      </c>
      <c r="D40" s="22" t="s">
        <v>178</v>
      </c>
      <c r="E40" s="32" t="s">
        <v>211</v>
      </c>
      <c r="F40" s="33" t="s">
        <v>211</v>
      </c>
      <c r="G40" s="34" t="s">
        <v>100</v>
      </c>
      <c r="H40" s="31">
        <v>851</v>
      </c>
      <c r="I40" s="7" t="s">
        <v>11</v>
      </c>
      <c r="J40" s="14">
        <f t="shared" si="0"/>
        <v>1404.1499999999999</v>
      </c>
    </row>
    <row r="41" spans="1:10" ht="60.75" customHeight="1">
      <c r="A41" s="27">
        <v>37</v>
      </c>
      <c r="B41" s="26" t="s">
        <v>75</v>
      </c>
      <c r="C41" s="31">
        <v>1.65</v>
      </c>
      <c r="D41" s="22" t="s">
        <v>179</v>
      </c>
      <c r="E41" s="32" t="s">
        <v>210</v>
      </c>
      <c r="F41" s="33" t="s">
        <v>228</v>
      </c>
      <c r="G41" s="34" t="s">
        <v>100</v>
      </c>
      <c r="H41" s="31">
        <v>1293</v>
      </c>
      <c r="I41" s="7" t="s">
        <v>11</v>
      </c>
      <c r="J41" s="14">
        <f t="shared" si="0"/>
        <v>2133.4499999999998</v>
      </c>
    </row>
    <row r="42" spans="1:10" ht="62.25" customHeight="1">
      <c r="A42" s="27">
        <v>38</v>
      </c>
      <c r="B42" s="26" t="s">
        <v>76</v>
      </c>
      <c r="C42" s="31">
        <v>1.65</v>
      </c>
      <c r="D42" s="22" t="s">
        <v>180</v>
      </c>
      <c r="E42" s="32" t="s">
        <v>211</v>
      </c>
      <c r="F42" s="33" t="s">
        <v>211</v>
      </c>
      <c r="G42" s="34" t="s">
        <v>100</v>
      </c>
      <c r="H42" s="31">
        <v>482</v>
      </c>
      <c r="I42" s="7" t="s">
        <v>11</v>
      </c>
      <c r="J42" s="14">
        <f t="shared" si="0"/>
        <v>795.3</v>
      </c>
    </row>
    <row r="43" spans="1:10" ht="97.5" customHeight="1">
      <c r="A43" s="27">
        <v>39</v>
      </c>
      <c r="B43" s="26" t="s">
        <v>28</v>
      </c>
      <c r="C43" s="31">
        <v>21.27</v>
      </c>
      <c r="D43" s="22" t="s">
        <v>181</v>
      </c>
      <c r="E43" s="32" t="s">
        <v>210</v>
      </c>
      <c r="F43" s="33" t="s">
        <v>218</v>
      </c>
      <c r="G43" s="34" t="s">
        <v>100</v>
      </c>
      <c r="H43" s="31">
        <v>65</v>
      </c>
      <c r="I43" s="7" t="s">
        <v>27</v>
      </c>
      <c r="J43" s="14">
        <f t="shared" si="0"/>
        <v>1382.55</v>
      </c>
    </row>
    <row r="44" spans="1:10" ht="59.25" customHeight="1">
      <c r="A44" s="27">
        <v>40</v>
      </c>
      <c r="B44" s="26" t="s">
        <v>26</v>
      </c>
      <c r="C44" s="31">
        <v>125</v>
      </c>
      <c r="D44" s="22" t="s">
        <v>182</v>
      </c>
      <c r="E44" s="32" t="s">
        <v>210</v>
      </c>
      <c r="F44" s="33" t="s">
        <v>111</v>
      </c>
      <c r="G44" s="34" t="s">
        <v>100</v>
      </c>
      <c r="H44" s="31">
        <v>41</v>
      </c>
      <c r="I44" s="7" t="s">
        <v>27</v>
      </c>
      <c r="J44" s="14">
        <f t="shared" si="0"/>
        <v>5125</v>
      </c>
    </row>
    <row r="45" spans="1:10" s="30" customFormat="1" ht="77.25" customHeight="1">
      <c r="A45" s="28">
        <v>41</v>
      </c>
      <c r="B45" s="29" t="s">
        <v>77</v>
      </c>
      <c r="C45" s="35">
        <v>100</v>
      </c>
      <c r="D45" s="36" t="s">
        <v>183</v>
      </c>
      <c r="E45" s="37" t="s">
        <v>211</v>
      </c>
      <c r="F45" s="37" t="s">
        <v>219</v>
      </c>
      <c r="G45" s="38" t="s">
        <v>100</v>
      </c>
      <c r="H45" s="35">
        <v>27</v>
      </c>
      <c r="I45" s="29" t="s">
        <v>3</v>
      </c>
      <c r="J45" s="35">
        <f t="shared" si="0"/>
        <v>2700</v>
      </c>
    </row>
    <row r="46" spans="1:10" ht="72" customHeight="1">
      <c r="A46" s="27">
        <v>42</v>
      </c>
      <c r="B46" s="26" t="s">
        <v>31</v>
      </c>
      <c r="C46" s="31">
        <v>3</v>
      </c>
      <c r="D46" s="22" t="s">
        <v>184</v>
      </c>
      <c r="E46" s="32" t="s">
        <v>104</v>
      </c>
      <c r="F46" s="33" t="s">
        <v>228</v>
      </c>
      <c r="G46" s="34" t="s">
        <v>100</v>
      </c>
      <c r="H46" s="31">
        <v>146.63</v>
      </c>
      <c r="I46" s="7" t="s">
        <v>3</v>
      </c>
      <c r="J46" s="14">
        <f t="shared" si="0"/>
        <v>439.89</v>
      </c>
    </row>
    <row r="47" spans="1:10" ht="67.5" customHeight="1">
      <c r="A47" s="27">
        <v>43</v>
      </c>
      <c r="B47" s="26" t="s">
        <v>32</v>
      </c>
      <c r="C47" s="31">
        <v>3</v>
      </c>
      <c r="D47" s="22" t="s">
        <v>185</v>
      </c>
      <c r="E47" s="32" t="s">
        <v>104</v>
      </c>
      <c r="F47" s="33" t="s">
        <v>228</v>
      </c>
      <c r="G47" s="34" t="s">
        <v>100</v>
      </c>
      <c r="H47" s="31">
        <v>142</v>
      </c>
      <c r="I47" s="7" t="s">
        <v>3</v>
      </c>
      <c r="J47" s="14">
        <f t="shared" si="0"/>
        <v>426</v>
      </c>
    </row>
    <row r="48" spans="1:10" ht="64.5" customHeight="1">
      <c r="A48" s="27">
        <v>44</v>
      </c>
      <c r="B48" s="26" t="s">
        <v>78</v>
      </c>
      <c r="C48" s="31">
        <v>3</v>
      </c>
      <c r="D48" s="22" t="s">
        <v>186</v>
      </c>
      <c r="E48" s="37" t="s">
        <v>211</v>
      </c>
      <c r="F48" s="33" t="s">
        <v>228</v>
      </c>
      <c r="G48" s="34" t="s">
        <v>100</v>
      </c>
      <c r="H48" s="31">
        <v>686</v>
      </c>
      <c r="I48" s="7" t="s">
        <v>3</v>
      </c>
      <c r="J48" s="14">
        <f t="shared" si="0"/>
        <v>2058</v>
      </c>
    </row>
    <row r="49" spans="1:10" ht="80.25" customHeight="1">
      <c r="A49" s="27">
        <v>45</v>
      </c>
      <c r="B49" s="26" t="s">
        <v>24</v>
      </c>
      <c r="C49" s="31">
        <v>10</v>
      </c>
      <c r="D49" s="22" t="s">
        <v>187</v>
      </c>
      <c r="E49" s="32" t="s">
        <v>104</v>
      </c>
      <c r="F49" s="33" t="s">
        <v>110</v>
      </c>
      <c r="G49" s="34" t="s">
        <v>100</v>
      </c>
      <c r="H49" s="31">
        <v>105</v>
      </c>
      <c r="I49" s="7" t="s">
        <v>15</v>
      </c>
      <c r="J49" s="14">
        <f t="shared" si="0"/>
        <v>1050</v>
      </c>
    </row>
    <row r="50" spans="1:10" ht="57.75" customHeight="1">
      <c r="A50" s="27">
        <v>46</v>
      </c>
      <c r="B50" s="26" t="s">
        <v>79</v>
      </c>
      <c r="C50" s="31">
        <v>2</v>
      </c>
      <c r="D50" s="22" t="s">
        <v>126</v>
      </c>
      <c r="E50" s="32" t="s">
        <v>98</v>
      </c>
      <c r="F50" s="33" t="s">
        <v>99</v>
      </c>
      <c r="G50" s="34" t="s">
        <v>100</v>
      </c>
      <c r="H50" s="31">
        <v>30</v>
      </c>
      <c r="I50" s="7" t="s">
        <v>3</v>
      </c>
      <c r="J50" s="14">
        <f t="shared" si="0"/>
        <v>60</v>
      </c>
    </row>
    <row r="51" spans="1:10" ht="60.75" customHeight="1">
      <c r="A51" s="27">
        <v>47</v>
      </c>
      <c r="B51" s="26" t="s">
        <v>80</v>
      </c>
      <c r="C51" s="31">
        <v>2</v>
      </c>
      <c r="D51" s="22" t="s">
        <v>127</v>
      </c>
      <c r="E51" s="32" t="s">
        <v>106</v>
      </c>
      <c r="F51" s="33" t="s">
        <v>107</v>
      </c>
      <c r="G51" s="34" t="s">
        <v>100</v>
      </c>
      <c r="H51" s="31">
        <v>13</v>
      </c>
      <c r="I51" s="7" t="s">
        <v>3</v>
      </c>
      <c r="J51" s="14">
        <f t="shared" si="0"/>
        <v>26</v>
      </c>
    </row>
    <row r="52" spans="1:10" ht="62.25" customHeight="1">
      <c r="A52" s="27">
        <v>48</v>
      </c>
      <c r="B52" s="26" t="s">
        <v>81</v>
      </c>
      <c r="C52" s="31">
        <v>4</v>
      </c>
      <c r="D52" s="22" t="s">
        <v>128</v>
      </c>
      <c r="E52" s="32" t="s">
        <v>98</v>
      </c>
      <c r="F52" s="33" t="s">
        <v>99</v>
      </c>
      <c r="G52" s="34" t="s">
        <v>100</v>
      </c>
      <c r="H52" s="31">
        <v>130</v>
      </c>
      <c r="I52" s="7" t="s">
        <v>3</v>
      </c>
      <c r="J52" s="14">
        <f t="shared" si="0"/>
        <v>520</v>
      </c>
    </row>
    <row r="53" spans="1:10" ht="60.75" customHeight="1">
      <c r="A53" s="27">
        <v>49</v>
      </c>
      <c r="B53" s="26" t="s">
        <v>82</v>
      </c>
      <c r="C53" s="31">
        <v>2</v>
      </c>
      <c r="D53" s="22" t="s">
        <v>129</v>
      </c>
      <c r="E53" s="32" t="s">
        <v>98</v>
      </c>
      <c r="F53" s="33" t="s">
        <v>99</v>
      </c>
      <c r="G53" s="34" t="s">
        <v>100</v>
      </c>
      <c r="H53" s="31">
        <v>300</v>
      </c>
      <c r="I53" s="7" t="s">
        <v>3</v>
      </c>
      <c r="J53" s="14">
        <f t="shared" si="0"/>
        <v>600</v>
      </c>
    </row>
    <row r="54" spans="1:10" ht="61.5" customHeight="1">
      <c r="A54" s="27">
        <v>50</v>
      </c>
      <c r="B54" s="26" t="s">
        <v>83</v>
      </c>
      <c r="C54" s="31">
        <v>1</v>
      </c>
      <c r="D54" s="22" t="s">
        <v>130</v>
      </c>
      <c r="E54" s="32" t="s">
        <v>104</v>
      </c>
      <c r="F54" s="33" t="s">
        <v>110</v>
      </c>
      <c r="G54" s="34" t="s">
        <v>100</v>
      </c>
      <c r="H54" s="31">
        <v>2000</v>
      </c>
      <c r="I54" s="7" t="s">
        <v>3</v>
      </c>
      <c r="J54" s="14">
        <f t="shared" si="0"/>
        <v>2000</v>
      </c>
    </row>
    <row r="55" spans="1:10" ht="81.75" customHeight="1">
      <c r="A55" s="27">
        <v>51</v>
      </c>
      <c r="B55" s="26" t="s">
        <v>21</v>
      </c>
      <c r="C55" s="31">
        <v>1</v>
      </c>
      <c r="D55" s="22" t="s">
        <v>61</v>
      </c>
      <c r="E55" s="32" t="s">
        <v>104</v>
      </c>
      <c r="F55" s="32" t="s">
        <v>104</v>
      </c>
      <c r="G55" s="34" t="s">
        <v>100</v>
      </c>
      <c r="H55" s="31">
        <v>27629</v>
      </c>
      <c r="I55" s="7" t="s">
        <v>3</v>
      </c>
      <c r="J55" s="14">
        <f t="shared" si="0"/>
        <v>27629</v>
      </c>
    </row>
    <row r="56" spans="1:10" ht="77.25" customHeight="1">
      <c r="A56" s="27">
        <v>52</v>
      </c>
      <c r="B56" s="26" t="s">
        <v>60</v>
      </c>
      <c r="C56" s="31">
        <v>3.8879999999999999</v>
      </c>
      <c r="D56" s="22" t="s">
        <v>188</v>
      </c>
      <c r="E56" s="31"/>
      <c r="F56" s="31"/>
      <c r="G56" s="34" t="s">
        <v>100</v>
      </c>
      <c r="H56" s="31">
        <v>345</v>
      </c>
      <c r="I56" s="7" t="s">
        <v>8</v>
      </c>
      <c r="J56" s="14">
        <f t="shared" si="0"/>
        <v>1341.36</v>
      </c>
    </row>
    <row r="57" spans="1:10" ht="81.75" customHeight="1">
      <c r="A57" s="27">
        <v>53</v>
      </c>
      <c r="B57" s="26" t="s">
        <v>2</v>
      </c>
      <c r="C57" s="31">
        <v>4</v>
      </c>
      <c r="D57" s="22" t="s">
        <v>189</v>
      </c>
      <c r="E57" s="32" t="s">
        <v>211</v>
      </c>
      <c r="F57" s="33" t="s">
        <v>97</v>
      </c>
      <c r="G57" s="34" t="s">
        <v>100</v>
      </c>
      <c r="H57" s="31">
        <v>2400</v>
      </c>
      <c r="I57" s="7" t="s">
        <v>3</v>
      </c>
      <c r="J57" s="14">
        <f t="shared" si="0"/>
        <v>9600</v>
      </c>
    </row>
    <row r="58" spans="1:10" ht="73.5" customHeight="1">
      <c r="A58" s="27">
        <v>54</v>
      </c>
      <c r="B58" s="26" t="s">
        <v>9</v>
      </c>
      <c r="C58" s="31">
        <v>4</v>
      </c>
      <c r="D58" s="22" t="s">
        <v>190</v>
      </c>
      <c r="E58" s="32" t="s">
        <v>211</v>
      </c>
      <c r="F58" s="33" t="s">
        <v>229</v>
      </c>
      <c r="G58" s="34" t="s">
        <v>100</v>
      </c>
      <c r="H58" s="31">
        <v>407.29</v>
      </c>
      <c r="I58" s="7" t="s">
        <v>3</v>
      </c>
      <c r="J58" s="14">
        <f t="shared" si="0"/>
        <v>1629.16</v>
      </c>
    </row>
    <row r="59" spans="1:10" ht="60.75" customHeight="1">
      <c r="A59" s="27">
        <v>55</v>
      </c>
      <c r="B59" s="26" t="s">
        <v>113</v>
      </c>
      <c r="C59" s="31">
        <v>1</v>
      </c>
      <c r="D59" s="22" t="s">
        <v>131</v>
      </c>
      <c r="E59" s="32" t="s">
        <v>211</v>
      </c>
      <c r="F59" s="33" t="s">
        <v>226</v>
      </c>
      <c r="G59" s="34" t="s">
        <v>100</v>
      </c>
      <c r="H59" s="31">
        <v>1024</v>
      </c>
      <c r="I59" s="7" t="s">
        <v>84</v>
      </c>
      <c r="J59" s="14">
        <f t="shared" si="0"/>
        <v>1024</v>
      </c>
    </row>
    <row r="60" spans="1:10" ht="57.75" customHeight="1">
      <c r="A60" s="27">
        <v>56</v>
      </c>
      <c r="B60" s="26" t="s">
        <v>114</v>
      </c>
      <c r="C60" s="31">
        <v>1</v>
      </c>
      <c r="D60" s="22" t="s">
        <v>132</v>
      </c>
      <c r="E60" s="32" t="s">
        <v>211</v>
      </c>
      <c r="F60" s="33" t="s">
        <v>231</v>
      </c>
      <c r="G60" s="34" t="s">
        <v>100</v>
      </c>
      <c r="H60" s="31">
        <v>1024</v>
      </c>
      <c r="I60" s="7" t="s">
        <v>84</v>
      </c>
      <c r="J60" s="14">
        <f t="shared" si="0"/>
        <v>1024</v>
      </c>
    </row>
    <row r="61" spans="1:10" ht="59.25" customHeight="1">
      <c r="A61" s="27">
        <v>57</v>
      </c>
      <c r="B61" s="26" t="s">
        <v>115</v>
      </c>
      <c r="C61" s="26">
        <v>70</v>
      </c>
      <c r="D61" s="22" t="s">
        <v>133</v>
      </c>
      <c r="E61" s="32" t="s">
        <v>211</v>
      </c>
      <c r="F61" s="33" t="s">
        <v>230</v>
      </c>
      <c r="G61" s="34" t="s">
        <v>100</v>
      </c>
      <c r="H61" s="31">
        <v>1264.6400000000001</v>
      </c>
      <c r="I61" s="7" t="s">
        <v>17</v>
      </c>
      <c r="J61" s="14">
        <f t="shared" si="0"/>
        <v>88524.800000000003</v>
      </c>
    </row>
    <row r="62" spans="1:10" ht="82.5" customHeight="1">
      <c r="A62" s="27">
        <v>58</v>
      </c>
      <c r="B62" s="26" t="s">
        <v>62</v>
      </c>
      <c r="C62" s="26">
        <v>30</v>
      </c>
      <c r="D62" s="22" t="s">
        <v>191</v>
      </c>
      <c r="E62" s="32" t="s">
        <v>211</v>
      </c>
      <c r="F62" s="33" t="s">
        <v>243</v>
      </c>
      <c r="G62" s="34" t="s">
        <v>100</v>
      </c>
      <c r="H62" s="31">
        <v>275.39999999999998</v>
      </c>
      <c r="I62" s="7" t="s">
        <v>17</v>
      </c>
      <c r="J62" s="14">
        <f t="shared" si="0"/>
        <v>8262</v>
      </c>
    </row>
    <row r="63" spans="1:10" ht="59.25" customHeight="1">
      <c r="A63" s="27">
        <v>59</v>
      </c>
      <c r="B63" s="26" t="s">
        <v>116</v>
      </c>
      <c r="C63" s="26">
        <v>20</v>
      </c>
      <c r="D63" s="22" t="s">
        <v>192</v>
      </c>
      <c r="E63" s="32" t="s">
        <v>211</v>
      </c>
      <c r="F63" s="33" t="s">
        <v>98</v>
      </c>
      <c r="G63" s="34" t="s">
        <v>100</v>
      </c>
      <c r="H63" s="31">
        <v>800</v>
      </c>
      <c r="I63" s="7" t="s">
        <v>17</v>
      </c>
      <c r="J63" s="14">
        <f t="shared" si="0"/>
        <v>16000</v>
      </c>
    </row>
    <row r="64" spans="1:10" ht="75.75" customHeight="1">
      <c r="A64" s="27">
        <v>60</v>
      </c>
      <c r="B64" s="26" t="s">
        <v>43</v>
      </c>
      <c r="C64" s="26">
        <v>4</v>
      </c>
      <c r="D64" s="22" t="s">
        <v>193</v>
      </c>
      <c r="E64" s="32" t="s">
        <v>211</v>
      </c>
      <c r="F64" s="32" t="s">
        <v>211</v>
      </c>
      <c r="G64" s="34" t="s">
        <v>100</v>
      </c>
      <c r="H64" s="31">
        <v>2370.63</v>
      </c>
      <c r="I64" s="7" t="s">
        <v>3</v>
      </c>
      <c r="J64" s="14">
        <f t="shared" si="0"/>
        <v>9482.52</v>
      </c>
    </row>
    <row r="65" spans="1:10" ht="69.75" customHeight="1">
      <c r="A65" s="27">
        <v>61</v>
      </c>
      <c r="B65" s="26" t="s">
        <v>59</v>
      </c>
      <c r="C65" s="26">
        <v>70</v>
      </c>
      <c r="D65" s="22" t="s">
        <v>194</v>
      </c>
      <c r="E65" s="32" t="s">
        <v>211</v>
      </c>
      <c r="F65" s="33" t="s">
        <v>230</v>
      </c>
      <c r="G65" s="34" t="s">
        <v>100</v>
      </c>
      <c r="H65" s="31">
        <v>204.1</v>
      </c>
      <c r="I65" s="7" t="s">
        <v>17</v>
      </c>
      <c r="J65" s="14">
        <f t="shared" si="0"/>
        <v>14287</v>
      </c>
    </row>
    <row r="66" spans="1:10" ht="93.75" customHeight="1">
      <c r="A66" s="27">
        <v>62</v>
      </c>
      <c r="B66" s="26" t="s">
        <v>13</v>
      </c>
      <c r="C66" s="26">
        <v>4</v>
      </c>
      <c r="D66" s="22" t="s">
        <v>195</v>
      </c>
      <c r="E66" s="32" t="s">
        <v>211</v>
      </c>
      <c r="F66" s="33" t="s">
        <v>106</v>
      </c>
      <c r="G66" s="34" t="s">
        <v>100</v>
      </c>
      <c r="H66" s="31">
        <v>1234.2</v>
      </c>
      <c r="I66" s="7" t="s">
        <v>3</v>
      </c>
      <c r="J66" s="14">
        <f t="shared" si="0"/>
        <v>4936.8</v>
      </c>
    </row>
    <row r="67" spans="1:10" ht="72" customHeight="1">
      <c r="A67" s="27">
        <v>63</v>
      </c>
      <c r="B67" s="26" t="s">
        <v>89</v>
      </c>
      <c r="C67" s="26">
        <v>1</v>
      </c>
      <c r="D67" s="22" t="s">
        <v>196</v>
      </c>
      <c r="E67" s="32" t="s">
        <v>211</v>
      </c>
      <c r="F67" s="33" t="s">
        <v>223</v>
      </c>
      <c r="G67" s="34" t="s">
        <v>100</v>
      </c>
      <c r="H67" s="31">
        <v>505</v>
      </c>
      <c r="I67" s="7" t="s">
        <v>20</v>
      </c>
      <c r="J67" s="14">
        <f t="shared" si="0"/>
        <v>505</v>
      </c>
    </row>
    <row r="68" spans="1:10" ht="57.75" customHeight="1">
      <c r="A68" s="27">
        <v>64</v>
      </c>
      <c r="B68" s="26" t="s">
        <v>6</v>
      </c>
      <c r="C68" s="26">
        <v>2</v>
      </c>
      <c r="D68" s="22" t="s">
        <v>197</v>
      </c>
      <c r="E68" s="32" t="s">
        <v>211</v>
      </c>
      <c r="F68" s="33" t="s">
        <v>101</v>
      </c>
      <c r="G68" s="34" t="s">
        <v>100</v>
      </c>
      <c r="H68" s="31">
        <v>650</v>
      </c>
      <c r="I68" s="7" t="s">
        <v>3</v>
      </c>
      <c r="J68" s="14">
        <f t="shared" si="0"/>
        <v>1300</v>
      </c>
    </row>
    <row r="69" spans="1:10" ht="25.5">
      <c r="A69" s="51" t="s">
        <v>42</v>
      </c>
      <c r="B69" s="52"/>
      <c r="C69" s="52"/>
      <c r="D69" s="52"/>
      <c r="E69" s="52"/>
      <c r="F69" s="52"/>
      <c r="G69" s="52"/>
      <c r="H69" s="53"/>
      <c r="I69" s="39"/>
      <c r="J69" s="43">
        <f>SUM(J5:J68)</f>
        <v>347731.99971999996</v>
      </c>
    </row>
    <row r="70" spans="1:10" ht="25.5">
      <c r="A70" s="54" t="s">
        <v>135</v>
      </c>
      <c r="B70" s="55"/>
      <c r="C70" s="55"/>
      <c r="D70" s="56"/>
      <c r="E70" s="27"/>
      <c r="F70" s="27"/>
      <c r="G70" s="27"/>
      <c r="H70" s="27"/>
      <c r="I70" s="8"/>
      <c r="J70" s="8"/>
    </row>
    <row r="71" spans="1:10" ht="73.5" customHeight="1">
      <c r="A71" s="27">
        <v>1</v>
      </c>
      <c r="B71" s="27" t="s">
        <v>18</v>
      </c>
      <c r="C71" s="27">
        <v>50</v>
      </c>
      <c r="D71" s="22" t="s">
        <v>144</v>
      </c>
      <c r="E71" s="32" t="s">
        <v>211</v>
      </c>
      <c r="F71" s="33" t="s">
        <v>98</v>
      </c>
      <c r="G71" s="34" t="s">
        <v>100</v>
      </c>
      <c r="H71" s="40">
        <v>91.25</v>
      </c>
      <c r="I71" s="8" t="s">
        <v>15</v>
      </c>
      <c r="J71" s="15">
        <f>C71*H71</f>
        <v>4562.5</v>
      </c>
    </row>
    <row r="72" spans="1:10" ht="98.25" customHeight="1">
      <c r="A72" s="27">
        <v>2</v>
      </c>
      <c r="B72" s="27" t="s">
        <v>25</v>
      </c>
      <c r="C72" s="27">
        <v>2</v>
      </c>
      <c r="D72" s="22" t="s">
        <v>198</v>
      </c>
      <c r="E72" s="32" t="s">
        <v>211</v>
      </c>
      <c r="F72" s="33" t="s">
        <v>244</v>
      </c>
      <c r="G72" s="34" t="s">
        <v>100</v>
      </c>
      <c r="H72" s="40">
        <v>3691.38</v>
      </c>
      <c r="I72" s="8" t="s">
        <v>3</v>
      </c>
      <c r="J72" s="15">
        <f t="shared" ref="J72:J93" si="1">C72*H72</f>
        <v>7382.76</v>
      </c>
    </row>
    <row r="73" spans="1:10" ht="69.75" customHeight="1">
      <c r="A73" s="27">
        <v>3</v>
      </c>
      <c r="B73" s="27" t="s">
        <v>113</v>
      </c>
      <c r="C73" s="27">
        <v>4</v>
      </c>
      <c r="D73" s="22" t="s">
        <v>199</v>
      </c>
      <c r="E73" s="32" t="s">
        <v>211</v>
      </c>
      <c r="F73" s="33" t="s">
        <v>226</v>
      </c>
      <c r="G73" s="34" t="s">
        <v>100</v>
      </c>
      <c r="H73" s="40">
        <v>1024</v>
      </c>
      <c r="I73" s="8" t="s">
        <v>84</v>
      </c>
      <c r="J73" s="15">
        <f t="shared" si="1"/>
        <v>4096</v>
      </c>
    </row>
    <row r="74" spans="1:10" ht="77.25" customHeight="1">
      <c r="A74" s="27">
        <v>4</v>
      </c>
      <c r="B74" s="27" t="s">
        <v>114</v>
      </c>
      <c r="C74" s="27">
        <v>4</v>
      </c>
      <c r="D74" s="22" t="s">
        <v>200</v>
      </c>
      <c r="E74" s="32" t="s">
        <v>211</v>
      </c>
      <c r="F74" s="33" t="s">
        <v>224</v>
      </c>
      <c r="G74" s="34" t="s">
        <v>100</v>
      </c>
      <c r="H74" s="40">
        <v>1024</v>
      </c>
      <c r="I74" s="8" t="s">
        <v>84</v>
      </c>
      <c r="J74" s="15">
        <f t="shared" si="1"/>
        <v>4096</v>
      </c>
    </row>
    <row r="75" spans="1:10" ht="209.25" customHeight="1">
      <c r="A75" s="27">
        <v>5</v>
      </c>
      <c r="B75" s="27" t="s">
        <v>136</v>
      </c>
      <c r="C75" s="27">
        <v>900</v>
      </c>
      <c r="D75" s="22" t="s">
        <v>248</v>
      </c>
      <c r="E75" s="32" t="s">
        <v>211</v>
      </c>
      <c r="F75" s="33" t="s">
        <v>230</v>
      </c>
      <c r="G75" s="34" t="s">
        <v>100</v>
      </c>
      <c r="H75" s="40">
        <v>1264.6400000000001</v>
      </c>
      <c r="I75" s="8" t="s">
        <v>17</v>
      </c>
      <c r="J75" s="15">
        <f t="shared" si="1"/>
        <v>1138176</v>
      </c>
    </row>
    <row r="76" spans="1:10" ht="96" customHeight="1">
      <c r="A76" s="27">
        <v>6</v>
      </c>
      <c r="B76" s="27" t="s">
        <v>16</v>
      </c>
      <c r="C76" s="27">
        <v>4</v>
      </c>
      <c r="D76" s="22" t="s">
        <v>201</v>
      </c>
      <c r="E76" s="32" t="s">
        <v>211</v>
      </c>
      <c r="F76" s="33" t="s">
        <v>232</v>
      </c>
      <c r="G76" s="34" t="s">
        <v>100</v>
      </c>
      <c r="H76" s="40">
        <v>386</v>
      </c>
      <c r="I76" s="8" t="s">
        <v>3</v>
      </c>
      <c r="J76" s="15">
        <f t="shared" si="1"/>
        <v>1544</v>
      </c>
    </row>
    <row r="77" spans="1:10" ht="75.75" customHeight="1">
      <c r="A77" s="27">
        <v>7</v>
      </c>
      <c r="B77" s="27" t="s">
        <v>19</v>
      </c>
      <c r="C77" s="27">
        <v>30</v>
      </c>
      <c r="D77" s="22" t="s">
        <v>202</v>
      </c>
      <c r="E77" s="32" t="s">
        <v>211</v>
      </c>
      <c r="F77" s="33" t="s">
        <v>243</v>
      </c>
      <c r="G77" s="34" t="s">
        <v>100</v>
      </c>
      <c r="H77" s="40">
        <v>243.53</v>
      </c>
      <c r="I77" s="8" t="s">
        <v>17</v>
      </c>
      <c r="J77" s="15">
        <f t="shared" si="1"/>
        <v>7305.9</v>
      </c>
    </row>
    <row r="78" spans="1:10" ht="79.5" customHeight="1">
      <c r="A78" s="27">
        <v>8</v>
      </c>
      <c r="B78" s="27" t="s">
        <v>137</v>
      </c>
      <c r="C78" s="27">
        <v>100</v>
      </c>
      <c r="D78" s="22" t="s">
        <v>203</v>
      </c>
      <c r="E78" s="32" t="s">
        <v>211</v>
      </c>
      <c r="F78" s="33" t="s">
        <v>98</v>
      </c>
      <c r="G78" s="34" t="s">
        <v>100</v>
      </c>
      <c r="H78" s="40">
        <v>303</v>
      </c>
      <c r="I78" s="8" t="s">
        <v>17</v>
      </c>
      <c r="J78" s="15">
        <f t="shared" si="1"/>
        <v>30300</v>
      </c>
    </row>
    <row r="79" spans="1:10" ht="58.5" customHeight="1">
      <c r="A79" s="27">
        <v>9</v>
      </c>
      <c r="B79" s="27" t="s">
        <v>116</v>
      </c>
      <c r="C79" s="40">
        <v>24</v>
      </c>
      <c r="D79" s="41" t="s">
        <v>192</v>
      </c>
      <c r="E79" s="33" t="s">
        <v>110</v>
      </c>
      <c r="F79" s="33" t="s">
        <v>110</v>
      </c>
      <c r="G79" s="34" t="s">
        <v>100</v>
      </c>
      <c r="H79" s="40">
        <v>800</v>
      </c>
      <c r="I79" s="8" t="s">
        <v>17</v>
      </c>
      <c r="J79" s="15">
        <f t="shared" si="1"/>
        <v>19200</v>
      </c>
    </row>
    <row r="80" spans="1:10" ht="62.25" customHeight="1">
      <c r="A80" s="27">
        <v>10</v>
      </c>
      <c r="B80" s="27" t="s">
        <v>138</v>
      </c>
      <c r="C80" s="27">
        <v>90</v>
      </c>
      <c r="D80" s="22" t="s">
        <v>204</v>
      </c>
      <c r="E80" s="32" t="s">
        <v>211</v>
      </c>
      <c r="F80" s="33" t="s">
        <v>230</v>
      </c>
      <c r="G80" s="34" t="s">
        <v>100</v>
      </c>
      <c r="H80" s="40">
        <v>1449.06</v>
      </c>
      <c r="I80" s="8" t="s">
        <v>17</v>
      </c>
      <c r="J80" s="15">
        <f t="shared" si="1"/>
        <v>130415.4</v>
      </c>
    </row>
    <row r="81" spans="1:10" ht="30">
      <c r="A81" s="27">
        <v>11</v>
      </c>
      <c r="B81" s="27" t="s">
        <v>139</v>
      </c>
      <c r="C81" s="27">
        <v>3</v>
      </c>
      <c r="D81" s="22" t="s">
        <v>145</v>
      </c>
      <c r="E81" s="32" t="s">
        <v>211</v>
      </c>
      <c r="F81" s="33" t="s">
        <v>97</v>
      </c>
      <c r="G81" s="34" t="s">
        <v>100</v>
      </c>
      <c r="H81" s="40">
        <v>2745</v>
      </c>
      <c r="I81" s="8" t="s">
        <v>3</v>
      </c>
      <c r="J81" s="15">
        <f t="shared" si="1"/>
        <v>8235</v>
      </c>
    </row>
    <row r="82" spans="1:10" ht="86.25" customHeight="1">
      <c r="A82" s="27">
        <v>12</v>
      </c>
      <c r="B82" s="27" t="s">
        <v>140</v>
      </c>
      <c r="C82" s="27">
        <v>5</v>
      </c>
      <c r="D82" s="22" t="s">
        <v>245</v>
      </c>
      <c r="E82" s="32" t="s">
        <v>211</v>
      </c>
      <c r="F82" s="32" t="s">
        <v>211</v>
      </c>
      <c r="G82" s="34" t="s">
        <v>100</v>
      </c>
      <c r="H82" s="40">
        <v>484</v>
      </c>
      <c r="I82" s="8" t="s">
        <v>3</v>
      </c>
      <c r="J82" s="15">
        <f t="shared" si="1"/>
        <v>2420</v>
      </c>
    </row>
    <row r="83" spans="1:10" ht="78.75" customHeight="1">
      <c r="A83" s="27">
        <v>13</v>
      </c>
      <c r="B83" s="27" t="s">
        <v>4</v>
      </c>
      <c r="C83" s="27">
        <v>2</v>
      </c>
      <c r="D83" s="22" t="s">
        <v>220</v>
      </c>
      <c r="E83" s="32" t="s">
        <v>211</v>
      </c>
      <c r="F83" s="33" t="s">
        <v>97</v>
      </c>
      <c r="G83" s="34" t="s">
        <v>100</v>
      </c>
      <c r="H83" s="40">
        <v>3200</v>
      </c>
      <c r="I83" s="8" t="s">
        <v>3</v>
      </c>
      <c r="J83" s="15">
        <f t="shared" si="1"/>
        <v>6400</v>
      </c>
    </row>
    <row r="84" spans="1:10" ht="66" customHeight="1">
      <c r="A84" s="27">
        <v>14</v>
      </c>
      <c r="B84" s="27" t="s">
        <v>141</v>
      </c>
      <c r="C84" s="27">
        <v>4</v>
      </c>
      <c r="D84" s="22" t="s">
        <v>221</v>
      </c>
      <c r="E84" s="32" t="s">
        <v>211</v>
      </c>
      <c r="F84" s="32" t="s">
        <v>211</v>
      </c>
      <c r="G84" s="34" t="s">
        <v>100</v>
      </c>
      <c r="H84" s="40">
        <v>698</v>
      </c>
      <c r="I84" s="8" t="s">
        <v>3</v>
      </c>
      <c r="J84" s="15">
        <f t="shared" si="1"/>
        <v>2792</v>
      </c>
    </row>
    <row r="85" spans="1:10" ht="81.75" customHeight="1">
      <c r="A85" s="27">
        <v>15</v>
      </c>
      <c r="B85" s="27" t="s">
        <v>13</v>
      </c>
      <c r="C85" s="27">
        <v>4</v>
      </c>
      <c r="D85" s="22" t="s">
        <v>195</v>
      </c>
      <c r="E85" s="32" t="s">
        <v>211</v>
      </c>
      <c r="F85" s="33" t="s">
        <v>97</v>
      </c>
      <c r="G85" s="34" t="s">
        <v>100</v>
      </c>
      <c r="H85" s="40">
        <v>1234.2</v>
      </c>
      <c r="I85" s="8" t="s">
        <v>3</v>
      </c>
      <c r="J85" s="15">
        <f t="shared" si="1"/>
        <v>4936.8</v>
      </c>
    </row>
    <row r="86" spans="1:10" ht="80.25" customHeight="1">
      <c r="A86" s="27">
        <v>16</v>
      </c>
      <c r="B86" s="27" t="s">
        <v>2</v>
      </c>
      <c r="C86" s="27">
        <v>2</v>
      </c>
      <c r="D86" s="22" t="s">
        <v>205</v>
      </c>
      <c r="E86" s="32" t="s">
        <v>211</v>
      </c>
      <c r="F86" s="33" t="s">
        <v>97</v>
      </c>
      <c r="G86" s="34" t="s">
        <v>100</v>
      </c>
      <c r="H86" s="40">
        <v>2400</v>
      </c>
      <c r="I86" s="8" t="s">
        <v>3</v>
      </c>
      <c r="J86" s="15">
        <f t="shared" si="1"/>
        <v>4800</v>
      </c>
    </row>
    <row r="87" spans="1:10" ht="66" customHeight="1">
      <c r="A87" s="27">
        <v>17</v>
      </c>
      <c r="B87" s="27" t="s">
        <v>5</v>
      </c>
      <c r="C87" s="27">
        <v>2</v>
      </c>
      <c r="D87" s="22" t="s">
        <v>206</v>
      </c>
      <c r="E87" s="32" t="s">
        <v>211</v>
      </c>
      <c r="F87" s="33" t="s">
        <v>101</v>
      </c>
      <c r="G87" s="34" t="s">
        <v>100</v>
      </c>
      <c r="H87" s="40">
        <v>700</v>
      </c>
      <c r="I87" s="8" t="s">
        <v>3</v>
      </c>
      <c r="J87" s="15">
        <f t="shared" si="1"/>
        <v>1400</v>
      </c>
    </row>
    <row r="88" spans="1:10" ht="69" customHeight="1">
      <c r="A88" s="27">
        <v>18</v>
      </c>
      <c r="B88" s="27" t="s">
        <v>7</v>
      </c>
      <c r="C88" s="27">
        <v>1.08</v>
      </c>
      <c r="D88" s="22" t="s">
        <v>154</v>
      </c>
      <c r="E88" s="32" t="s">
        <v>215</v>
      </c>
      <c r="F88" s="33" t="s">
        <v>233</v>
      </c>
      <c r="G88" s="34" t="s">
        <v>100</v>
      </c>
      <c r="H88" s="40">
        <v>6579</v>
      </c>
      <c r="I88" s="8" t="s">
        <v>8</v>
      </c>
      <c r="J88" s="15">
        <f t="shared" si="1"/>
        <v>7105.3200000000006</v>
      </c>
    </row>
    <row r="89" spans="1:10" ht="65.25" customHeight="1">
      <c r="A89" s="27">
        <v>19</v>
      </c>
      <c r="B89" s="27" t="s">
        <v>43</v>
      </c>
      <c r="C89" s="27">
        <v>4</v>
      </c>
      <c r="D89" s="22" t="s">
        <v>193</v>
      </c>
      <c r="E89" s="32" t="s">
        <v>211</v>
      </c>
      <c r="F89" s="32" t="s">
        <v>211</v>
      </c>
      <c r="G89" s="34" t="s">
        <v>100</v>
      </c>
      <c r="H89" s="40">
        <v>2370.63</v>
      </c>
      <c r="I89" s="8" t="s">
        <v>3</v>
      </c>
      <c r="J89" s="15">
        <f t="shared" si="1"/>
        <v>9482.52</v>
      </c>
    </row>
    <row r="90" spans="1:10" ht="60" customHeight="1">
      <c r="A90" s="27">
        <v>20</v>
      </c>
      <c r="B90" s="27" t="s">
        <v>142</v>
      </c>
      <c r="C90" s="27">
        <v>4</v>
      </c>
      <c r="D90" s="22" t="s">
        <v>207</v>
      </c>
      <c r="E90" s="32" t="s">
        <v>211</v>
      </c>
      <c r="F90" s="33" t="s">
        <v>227</v>
      </c>
      <c r="G90" s="34" t="s">
        <v>100</v>
      </c>
      <c r="H90" s="40">
        <v>3725.45</v>
      </c>
      <c r="I90" s="8" t="s">
        <v>3</v>
      </c>
      <c r="J90" s="15">
        <f t="shared" si="1"/>
        <v>14901.8</v>
      </c>
    </row>
    <row r="91" spans="1:10" ht="60.75" customHeight="1">
      <c r="A91" s="27">
        <v>21</v>
      </c>
      <c r="B91" s="27" t="s">
        <v>143</v>
      </c>
      <c r="C91" s="27">
        <v>2</v>
      </c>
      <c r="D91" s="22" t="s">
        <v>208</v>
      </c>
      <c r="E91" s="32" t="s">
        <v>211</v>
      </c>
      <c r="F91" s="33" t="s">
        <v>227</v>
      </c>
      <c r="G91" s="34" t="s">
        <v>100</v>
      </c>
      <c r="H91" s="40">
        <v>2789</v>
      </c>
      <c r="I91" s="8" t="s">
        <v>3</v>
      </c>
      <c r="J91" s="15">
        <f t="shared" si="1"/>
        <v>5578</v>
      </c>
    </row>
    <row r="92" spans="1:10" ht="79.5" customHeight="1">
      <c r="A92" s="27">
        <v>22</v>
      </c>
      <c r="B92" s="27" t="s">
        <v>13</v>
      </c>
      <c r="C92" s="27">
        <v>2</v>
      </c>
      <c r="D92" s="22" t="s">
        <v>209</v>
      </c>
      <c r="E92" s="32" t="s">
        <v>211</v>
      </c>
      <c r="F92" s="33" t="s">
        <v>109</v>
      </c>
      <c r="G92" s="34" t="s">
        <v>100</v>
      </c>
      <c r="H92" s="40">
        <v>1234.2</v>
      </c>
      <c r="I92" s="8" t="s">
        <v>3</v>
      </c>
      <c r="J92" s="15">
        <f t="shared" si="1"/>
        <v>2468.4</v>
      </c>
    </row>
    <row r="93" spans="1:10" ht="58.5" customHeight="1">
      <c r="A93" s="27">
        <v>23</v>
      </c>
      <c r="B93" s="27" t="s">
        <v>59</v>
      </c>
      <c r="C93" s="27">
        <v>990</v>
      </c>
      <c r="D93" s="22" t="s">
        <v>194</v>
      </c>
      <c r="E93" s="32" t="s">
        <v>211</v>
      </c>
      <c r="F93" s="33" t="s">
        <v>103</v>
      </c>
      <c r="G93" s="34" t="s">
        <v>100</v>
      </c>
      <c r="H93" s="40">
        <v>204.1</v>
      </c>
      <c r="I93" s="8" t="s">
        <v>17</v>
      </c>
      <c r="J93" s="15">
        <f t="shared" si="1"/>
        <v>202059</v>
      </c>
    </row>
    <row r="94" spans="1:10" ht="23.25" customHeight="1">
      <c r="A94" s="51" t="s">
        <v>42</v>
      </c>
      <c r="B94" s="52"/>
      <c r="C94" s="52"/>
      <c r="D94" s="52"/>
      <c r="E94" s="52"/>
      <c r="F94" s="52"/>
      <c r="G94" s="52"/>
      <c r="H94" s="53"/>
      <c r="I94" s="39"/>
      <c r="J94" s="44">
        <f>SUM(J71:J93)</f>
        <v>1619657.4</v>
      </c>
    </row>
    <row r="95" spans="1:10" ht="25.5" customHeight="1">
      <c r="A95" s="58" t="s">
        <v>87</v>
      </c>
      <c r="B95" s="58"/>
      <c r="C95" s="58"/>
      <c r="D95" s="58"/>
      <c r="E95" s="27"/>
      <c r="F95" s="27"/>
      <c r="G95" s="27"/>
      <c r="H95" s="27"/>
      <c r="I95" s="8"/>
      <c r="J95" s="8"/>
    </row>
    <row r="96" spans="1:10" ht="73.5" customHeight="1">
      <c r="A96" s="27">
        <v>1</v>
      </c>
      <c r="B96" s="27" t="s">
        <v>47</v>
      </c>
      <c r="C96" s="27">
        <v>8</v>
      </c>
      <c r="D96" s="41" t="s">
        <v>48</v>
      </c>
      <c r="E96" s="31" t="s">
        <v>104</v>
      </c>
      <c r="F96" s="31" t="s">
        <v>104</v>
      </c>
      <c r="G96" s="34" t="s">
        <v>100</v>
      </c>
      <c r="H96" s="40">
        <v>2200</v>
      </c>
      <c r="I96" s="8" t="s">
        <v>49</v>
      </c>
      <c r="J96" s="15">
        <f>C96*H96</f>
        <v>17600</v>
      </c>
    </row>
    <row r="97" spans="1:10" ht="85.5" customHeight="1">
      <c r="A97" s="27">
        <v>2</v>
      </c>
      <c r="B97" s="27" t="s">
        <v>50</v>
      </c>
      <c r="C97" s="27">
        <v>15.75</v>
      </c>
      <c r="D97" s="41" t="s">
        <v>51</v>
      </c>
      <c r="E97" s="31" t="s">
        <v>104</v>
      </c>
      <c r="F97" s="31" t="s">
        <v>104</v>
      </c>
      <c r="G97" s="34" t="s">
        <v>100</v>
      </c>
      <c r="H97" s="40">
        <v>513</v>
      </c>
      <c r="I97" s="8" t="s">
        <v>8</v>
      </c>
      <c r="J97" s="15">
        <f t="shared" ref="J97:J103" si="2">C97*H97</f>
        <v>8079.75</v>
      </c>
    </row>
    <row r="98" spans="1:10" ht="75" customHeight="1">
      <c r="A98" s="27">
        <v>3</v>
      </c>
      <c r="B98" s="27" t="s">
        <v>52</v>
      </c>
      <c r="C98" s="27">
        <v>22.7</v>
      </c>
      <c r="D98" s="41" t="s">
        <v>53</v>
      </c>
      <c r="E98" s="31" t="s">
        <v>104</v>
      </c>
      <c r="F98" s="31" t="s">
        <v>104</v>
      </c>
      <c r="G98" s="34" t="s">
        <v>100</v>
      </c>
      <c r="H98" s="40">
        <v>5829</v>
      </c>
      <c r="I98" s="8" t="s">
        <v>8</v>
      </c>
      <c r="J98" s="15">
        <f t="shared" si="2"/>
        <v>132318.29999999999</v>
      </c>
    </row>
    <row r="99" spans="1:10" ht="74.25" customHeight="1">
      <c r="A99" s="27">
        <v>4</v>
      </c>
      <c r="B99" s="27" t="s">
        <v>56</v>
      </c>
      <c r="C99" s="27">
        <v>22.4</v>
      </c>
      <c r="D99" s="41" t="s">
        <v>57</v>
      </c>
      <c r="E99" s="31" t="s">
        <v>104</v>
      </c>
      <c r="F99" s="31" t="s">
        <v>104</v>
      </c>
      <c r="G99" s="34" t="s">
        <v>100</v>
      </c>
      <c r="H99" s="40">
        <v>2310</v>
      </c>
      <c r="I99" s="8" t="s">
        <v>58</v>
      </c>
      <c r="J99" s="15">
        <f t="shared" si="2"/>
        <v>51744</v>
      </c>
    </row>
    <row r="100" spans="1:10" ht="68.25" customHeight="1">
      <c r="A100" s="27">
        <v>5</v>
      </c>
      <c r="B100" s="27" t="s">
        <v>146</v>
      </c>
      <c r="C100" s="27">
        <v>1</v>
      </c>
      <c r="D100" s="41" t="s">
        <v>149</v>
      </c>
      <c r="E100" s="31" t="s">
        <v>104</v>
      </c>
      <c r="F100" s="31" t="s">
        <v>104</v>
      </c>
      <c r="G100" s="34" t="s">
        <v>100</v>
      </c>
      <c r="H100" s="40">
        <v>1510</v>
      </c>
      <c r="I100" s="8" t="s">
        <v>3</v>
      </c>
      <c r="J100" s="15">
        <f t="shared" si="2"/>
        <v>1510</v>
      </c>
    </row>
    <row r="101" spans="1:10" ht="58.5" customHeight="1">
      <c r="A101" s="27">
        <v>6</v>
      </c>
      <c r="B101" s="27" t="s">
        <v>147</v>
      </c>
      <c r="C101" s="27">
        <v>1</v>
      </c>
      <c r="D101" s="41" t="s">
        <v>150</v>
      </c>
      <c r="E101" s="31" t="s">
        <v>104</v>
      </c>
      <c r="F101" s="31" t="s">
        <v>104</v>
      </c>
      <c r="G101" s="34" t="s">
        <v>100</v>
      </c>
      <c r="H101" s="40">
        <v>8200</v>
      </c>
      <c r="I101" s="8" t="s">
        <v>3</v>
      </c>
      <c r="J101" s="15">
        <f t="shared" si="2"/>
        <v>8200</v>
      </c>
    </row>
    <row r="102" spans="1:10" ht="58.5" customHeight="1">
      <c r="A102" s="27"/>
      <c r="B102" s="27" t="s">
        <v>54</v>
      </c>
      <c r="C102" s="27">
        <v>50</v>
      </c>
      <c r="D102" s="41" t="s">
        <v>55</v>
      </c>
      <c r="E102" s="31" t="s">
        <v>104</v>
      </c>
      <c r="F102" s="31" t="s">
        <v>104</v>
      </c>
      <c r="G102" s="34" t="s">
        <v>100</v>
      </c>
      <c r="H102" s="40">
        <v>715</v>
      </c>
      <c r="I102" s="8" t="s">
        <v>8</v>
      </c>
      <c r="J102" s="15">
        <f t="shared" si="2"/>
        <v>35750</v>
      </c>
    </row>
    <row r="103" spans="1:10" ht="55.5" customHeight="1">
      <c r="A103" s="27">
        <v>7</v>
      </c>
      <c r="B103" s="27" t="s">
        <v>148</v>
      </c>
      <c r="C103" s="27">
        <v>12.36</v>
      </c>
      <c r="D103" s="41" t="s">
        <v>151</v>
      </c>
      <c r="E103" s="31" t="s">
        <v>104</v>
      </c>
      <c r="F103" s="31" t="s">
        <v>104</v>
      </c>
      <c r="G103" s="34" t="s">
        <v>100</v>
      </c>
      <c r="H103" s="40">
        <v>2041</v>
      </c>
      <c r="I103" s="8" t="s">
        <v>8</v>
      </c>
      <c r="J103" s="15">
        <f t="shared" si="2"/>
        <v>25226.76</v>
      </c>
    </row>
    <row r="104" spans="1:10" ht="24" customHeight="1">
      <c r="A104" s="51" t="s">
        <v>42</v>
      </c>
      <c r="B104" s="52"/>
      <c r="C104" s="52"/>
      <c r="D104" s="53"/>
      <c r="E104" s="27"/>
      <c r="F104" s="27"/>
      <c r="G104" s="27"/>
      <c r="H104" s="40"/>
      <c r="I104" s="15"/>
      <c r="J104" s="44">
        <f>SUM(J96:J103)</f>
        <v>280428.81</v>
      </c>
    </row>
    <row r="105" spans="1:10" ht="25.5">
      <c r="A105" s="12"/>
      <c r="B105" s="9"/>
      <c r="C105" s="9"/>
      <c r="D105" s="4"/>
      <c r="E105" s="5"/>
      <c r="F105" s="5"/>
      <c r="G105" s="5"/>
      <c r="H105" s="5"/>
      <c r="I105" s="5"/>
      <c r="J105" s="5"/>
    </row>
    <row r="106" spans="1:10" ht="25.5">
      <c r="A106" s="12"/>
      <c r="B106" s="9"/>
      <c r="C106" s="9"/>
      <c r="D106" s="4"/>
      <c r="E106" s="5"/>
      <c r="F106" s="5"/>
      <c r="G106" s="5"/>
      <c r="H106" s="5"/>
      <c r="I106" s="5"/>
      <c r="J106" s="5"/>
    </row>
    <row r="107" spans="1:10" ht="25.5">
      <c r="A107" s="12"/>
      <c r="B107" s="9"/>
      <c r="C107" s="9"/>
      <c r="D107" s="16" t="s">
        <v>85</v>
      </c>
      <c r="E107" s="59">
        <f>J69+J94+J104</f>
        <v>2247818.2097199997</v>
      </c>
      <c r="F107" s="59"/>
      <c r="G107" s="20"/>
      <c r="H107" s="5"/>
      <c r="I107" s="5"/>
      <c r="J107" s="5"/>
    </row>
    <row r="108" spans="1:10" ht="34.5">
      <c r="A108" s="12"/>
      <c r="B108" s="9"/>
      <c r="C108" s="9"/>
      <c r="D108" s="17" t="s">
        <v>88</v>
      </c>
      <c r="E108" s="60">
        <f>E107*18%</f>
        <v>404607.27774959995</v>
      </c>
      <c r="F108" s="60"/>
      <c r="G108" s="21"/>
      <c r="H108" s="5"/>
      <c r="I108" s="5"/>
      <c r="J108" s="5"/>
    </row>
    <row r="109" spans="1:10" ht="25.5">
      <c r="A109" s="12"/>
      <c r="B109" s="9"/>
      <c r="C109" s="9"/>
      <c r="D109" s="16" t="s">
        <v>90</v>
      </c>
      <c r="E109" s="57">
        <f>E107+E108</f>
        <v>2652425.4874695996</v>
      </c>
      <c r="F109" s="57"/>
      <c r="G109" s="24"/>
      <c r="H109" s="5"/>
      <c r="I109" s="5"/>
      <c r="J109" s="5"/>
    </row>
    <row r="110" spans="1:10" ht="36.75">
      <c r="E110" s="25"/>
      <c r="F110" s="25"/>
    </row>
  </sheetData>
  <mergeCells count="11">
    <mergeCell ref="E109:F109"/>
    <mergeCell ref="A94:H94"/>
    <mergeCell ref="A95:D95"/>
    <mergeCell ref="A104:D104"/>
    <mergeCell ref="E107:F107"/>
    <mergeCell ref="E108:F108"/>
    <mergeCell ref="A1:J1"/>
    <mergeCell ref="A2:J2"/>
    <mergeCell ref="A3:D3"/>
    <mergeCell ref="A69:H69"/>
    <mergeCell ref="A70:D70"/>
  </mergeCells>
  <hyperlinks>
    <hyperlink ref="D108" r:id="rId1"/>
  </hyperlinks>
  <printOptions horizontalCentered="1"/>
  <pageMargins left="0.5" right="0.5" top="0.5" bottom="0.5" header="0.3" footer="0.3"/>
  <pageSetup paperSize="5" scale="70" fitToHeight="5" orientation="landscape"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T-2532-07-05-01-02-004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2026-01-03T11:04:14Z</dcterms:modified>
</cp:coreProperties>
</file>